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106" i="1" l="1"/>
  <c r="AC106" i="1"/>
  <c r="AB106" i="1"/>
  <c r="AA106" i="1"/>
  <c r="Z106" i="1"/>
  <c r="X106" i="1"/>
  <c r="W106" i="1"/>
  <c r="V106" i="1"/>
  <c r="U106" i="1"/>
  <c r="T106" i="1"/>
  <c r="S106" i="1"/>
  <c r="R106" i="1"/>
  <c r="P106" i="1"/>
  <c r="O106" i="1"/>
  <c r="N106" i="1"/>
  <c r="M106" i="1"/>
  <c r="L106" i="1"/>
  <c r="K106" i="1"/>
  <c r="J106" i="1"/>
  <c r="H106" i="1"/>
  <c r="G106" i="1"/>
  <c r="F106" i="1"/>
  <c r="E106" i="1"/>
  <c r="D106" i="1"/>
  <c r="C106" i="1"/>
  <c r="AC105" i="1"/>
  <c r="Y105" i="1"/>
  <c r="U105" i="1"/>
  <c r="Q105" i="1"/>
  <c r="M105" i="1"/>
  <c r="I105" i="1"/>
  <c r="E105" i="1"/>
  <c r="AE104" i="1"/>
  <c r="AE106" i="1" s="1"/>
  <c r="AC104" i="1"/>
  <c r="Y104" i="1"/>
  <c r="Y106" i="1" s="1"/>
  <c r="U104" i="1"/>
  <c r="Q104" i="1"/>
  <c r="Q106" i="1" s="1"/>
  <c r="M104" i="1"/>
  <c r="I104" i="1"/>
  <c r="I106" i="1" s="1"/>
  <c r="E104" i="1"/>
  <c r="AD103" i="1"/>
  <c r="AC103" i="1"/>
  <c r="AB103" i="1"/>
  <c r="AA103" i="1"/>
  <c r="Z103" i="1"/>
  <c r="X103" i="1"/>
  <c r="W103" i="1"/>
  <c r="V103" i="1"/>
  <c r="U103" i="1"/>
  <c r="T103" i="1"/>
  <c r="S103" i="1"/>
  <c r="R103" i="1"/>
  <c r="P103" i="1"/>
  <c r="O103" i="1"/>
  <c r="N103" i="1"/>
  <c r="M103" i="1"/>
  <c r="L103" i="1"/>
  <c r="K103" i="1"/>
  <c r="J103" i="1"/>
  <c r="H103" i="1"/>
  <c r="G103" i="1"/>
  <c r="F103" i="1"/>
  <c r="E103" i="1"/>
  <c r="D103" i="1"/>
  <c r="C103" i="1"/>
  <c r="AC102" i="1"/>
  <c r="Y102" i="1"/>
  <c r="Y103" i="1" s="1"/>
  <c r="U102" i="1"/>
  <c r="Q102" i="1"/>
  <c r="Q103" i="1" s="1"/>
  <c r="M102" i="1"/>
  <c r="I102" i="1"/>
  <c r="I103" i="1" s="1"/>
  <c r="E102" i="1"/>
  <c r="AE101" i="1"/>
  <c r="AE103" i="1" s="1"/>
  <c r="AC101" i="1"/>
  <c r="AD100" i="1"/>
  <c r="AC100" i="1"/>
  <c r="AB100" i="1"/>
  <c r="AA100" i="1"/>
  <c r="Z100" i="1"/>
  <c r="X100" i="1"/>
  <c r="W100" i="1"/>
  <c r="V100" i="1"/>
  <c r="U100" i="1"/>
  <c r="T100" i="1"/>
  <c r="S100" i="1"/>
  <c r="R100" i="1"/>
  <c r="P100" i="1"/>
  <c r="O100" i="1"/>
  <c r="N100" i="1"/>
  <c r="M100" i="1"/>
  <c r="L100" i="1"/>
  <c r="K100" i="1"/>
  <c r="J100" i="1"/>
  <c r="H100" i="1"/>
  <c r="G100" i="1"/>
  <c r="F100" i="1"/>
  <c r="E100" i="1"/>
  <c r="D100" i="1"/>
  <c r="C100" i="1"/>
  <c r="AC99" i="1"/>
  <c r="Y99" i="1"/>
  <c r="Y100" i="1" s="1"/>
  <c r="U99" i="1"/>
  <c r="Q99" i="1"/>
  <c r="Q100" i="1" s="1"/>
  <c r="M99" i="1"/>
  <c r="I99" i="1"/>
  <c r="I100" i="1" s="1"/>
  <c r="E99" i="1"/>
  <c r="AE98" i="1"/>
  <c r="AE100" i="1" s="1"/>
  <c r="AC98" i="1"/>
  <c r="AD97" i="1"/>
  <c r="AC97" i="1"/>
  <c r="AB97" i="1"/>
  <c r="AA97" i="1"/>
  <c r="Z97" i="1"/>
  <c r="X97" i="1"/>
  <c r="W97" i="1"/>
  <c r="V97" i="1"/>
  <c r="U97" i="1"/>
  <c r="T97" i="1"/>
  <c r="S97" i="1"/>
  <c r="R97" i="1"/>
  <c r="P97" i="1"/>
  <c r="O97" i="1"/>
  <c r="N97" i="1"/>
  <c r="M97" i="1"/>
  <c r="L97" i="1"/>
  <c r="K97" i="1"/>
  <c r="J97" i="1"/>
  <c r="H97" i="1"/>
  <c r="G97" i="1"/>
  <c r="F97" i="1"/>
  <c r="D97" i="1"/>
  <c r="C97" i="1"/>
  <c r="AC96" i="1"/>
  <c r="Y96" i="1"/>
  <c r="Y97" i="1" s="1"/>
  <c r="U96" i="1"/>
  <c r="Q96" i="1"/>
  <c r="Q97" i="1" s="1"/>
  <c r="M96" i="1"/>
  <c r="I96" i="1"/>
  <c r="I97" i="1" s="1"/>
  <c r="E96" i="1"/>
  <c r="AE95" i="1"/>
  <c r="AE97" i="1" s="1"/>
  <c r="AC95" i="1"/>
  <c r="E95" i="1"/>
  <c r="E97" i="1" s="1"/>
  <c r="AD94" i="1"/>
  <c r="AB94" i="1"/>
  <c r="AA94" i="1"/>
  <c r="Y94" i="1"/>
  <c r="X94" i="1"/>
  <c r="W94" i="1"/>
  <c r="T94" i="1"/>
  <c r="S94" i="1"/>
  <c r="Q94" i="1"/>
  <c r="P94" i="1"/>
  <c r="O94" i="1"/>
  <c r="L94" i="1"/>
  <c r="K94" i="1"/>
  <c r="I94" i="1"/>
  <c r="H94" i="1"/>
  <c r="G94" i="1"/>
  <c r="D94" i="1"/>
  <c r="C94" i="1"/>
  <c r="AC93" i="1"/>
  <c r="Y93" i="1"/>
  <c r="U93" i="1"/>
  <c r="Q93" i="1"/>
  <c r="M93" i="1"/>
  <c r="I93" i="1"/>
  <c r="E93" i="1"/>
  <c r="AE92" i="1"/>
  <c r="AE94" i="1" s="1"/>
  <c r="AC92" i="1"/>
  <c r="AC94" i="1" s="1"/>
  <c r="Y92" i="1"/>
  <c r="U92" i="1"/>
  <c r="U94" i="1" s="1"/>
  <c r="Q92" i="1"/>
  <c r="M92" i="1"/>
  <c r="M94" i="1" s="1"/>
  <c r="I92" i="1"/>
  <c r="E92" i="1"/>
  <c r="E94" i="1" s="1"/>
  <c r="S85" i="1"/>
  <c r="U85" i="1" s="1"/>
  <c r="AB80" i="1"/>
  <c r="AB86" i="1" s="1"/>
  <c r="AA80" i="1"/>
  <c r="AA86" i="1" s="1"/>
  <c r="AC86" i="1" s="1"/>
  <c r="X80" i="1"/>
  <c r="X86" i="1" s="1"/>
  <c r="W80" i="1"/>
  <c r="W86" i="1" s="1"/>
  <c r="Y86" i="1" s="1"/>
  <c r="T80" i="1"/>
  <c r="T86" i="1" s="1"/>
  <c r="S80" i="1"/>
  <c r="S86" i="1" s="1"/>
  <c r="U86" i="1" s="1"/>
  <c r="P80" i="1"/>
  <c r="P86" i="1" s="1"/>
  <c r="O80" i="1"/>
  <c r="O86" i="1" s="1"/>
  <c r="Q86" i="1" s="1"/>
  <c r="L80" i="1"/>
  <c r="L86" i="1" s="1"/>
  <c r="K80" i="1"/>
  <c r="K86" i="1" s="1"/>
  <c r="M86" i="1" s="1"/>
  <c r="H80" i="1"/>
  <c r="H86" i="1" s="1"/>
  <c r="G80" i="1"/>
  <c r="G86" i="1" s="1"/>
  <c r="I86" i="1" s="1"/>
  <c r="D80" i="1"/>
  <c r="D86" i="1" s="1"/>
  <c r="C80" i="1"/>
  <c r="C86" i="1" s="1"/>
  <c r="E86" i="1" s="1"/>
  <c r="AE79" i="1"/>
  <c r="AC79" i="1"/>
  <c r="Y79" i="1"/>
  <c r="U79" i="1"/>
  <c r="Q79" i="1"/>
  <c r="M79" i="1"/>
  <c r="I79" i="1"/>
  <c r="E79" i="1"/>
  <c r="AE78" i="1"/>
  <c r="AC78" i="1"/>
  <c r="Y78" i="1"/>
  <c r="U78" i="1"/>
  <c r="Q78" i="1"/>
  <c r="M78" i="1"/>
  <c r="I78" i="1"/>
  <c r="E78" i="1"/>
  <c r="AE77" i="1"/>
  <c r="AC77" i="1"/>
  <c r="Y77" i="1"/>
  <c r="U77" i="1"/>
  <c r="Q77" i="1"/>
  <c r="M77" i="1"/>
  <c r="I77" i="1"/>
  <c r="E77" i="1"/>
  <c r="AE76" i="1"/>
  <c r="AC76" i="1"/>
  <c r="Y76" i="1"/>
  <c r="U76" i="1"/>
  <c r="Q76" i="1"/>
  <c r="M76" i="1"/>
  <c r="I76" i="1"/>
  <c r="E76" i="1"/>
  <c r="AE75" i="1"/>
  <c r="AC75" i="1"/>
  <c r="Y75" i="1"/>
  <c r="U75" i="1"/>
  <c r="Q75" i="1"/>
  <c r="M75" i="1"/>
  <c r="I75" i="1"/>
  <c r="E75" i="1"/>
  <c r="AE74" i="1"/>
  <c r="AC74" i="1"/>
  <c r="Y74" i="1"/>
  <c r="U74" i="1"/>
  <c r="Q74" i="1"/>
  <c r="M74" i="1"/>
  <c r="I74" i="1"/>
  <c r="E74" i="1"/>
  <c r="AE73" i="1"/>
  <c r="AC73" i="1"/>
  <c r="Y73" i="1"/>
  <c r="U73" i="1"/>
  <c r="Q73" i="1"/>
  <c r="M73" i="1"/>
  <c r="I73" i="1"/>
  <c r="E73" i="1"/>
  <c r="AE72" i="1"/>
  <c r="AC72" i="1"/>
  <c r="Y72" i="1"/>
  <c r="U72" i="1"/>
  <c r="Q72" i="1"/>
  <c r="M72" i="1"/>
  <c r="I72" i="1"/>
  <c r="E72" i="1"/>
  <c r="AE71" i="1"/>
  <c r="AC71" i="1"/>
  <c r="Y71" i="1"/>
  <c r="U71" i="1"/>
  <c r="Q71" i="1"/>
  <c r="M71" i="1"/>
  <c r="I71" i="1"/>
  <c r="E71" i="1"/>
  <c r="AE70" i="1"/>
  <c r="AC70" i="1"/>
  <c r="Y70" i="1"/>
  <c r="U70" i="1"/>
  <c r="Q70" i="1"/>
  <c r="M70" i="1"/>
  <c r="I70" i="1"/>
  <c r="E70" i="1"/>
  <c r="AE69" i="1"/>
  <c r="AC69" i="1"/>
  <c r="Y69" i="1"/>
  <c r="U69" i="1"/>
  <c r="Q69" i="1"/>
  <c r="M69" i="1"/>
  <c r="I69" i="1"/>
  <c r="E69" i="1"/>
  <c r="AE68" i="1"/>
  <c r="AC68" i="1"/>
  <c r="Y68" i="1"/>
  <c r="U68" i="1"/>
  <c r="Q68" i="1"/>
  <c r="M68" i="1"/>
  <c r="I68" i="1"/>
  <c r="E68" i="1"/>
  <c r="AE67" i="1"/>
  <c r="AC67" i="1"/>
  <c r="Y67" i="1"/>
  <c r="U67" i="1"/>
  <c r="Q67" i="1"/>
  <c r="M67" i="1"/>
  <c r="I67" i="1"/>
  <c r="E67" i="1"/>
  <c r="AE66" i="1"/>
  <c r="AC66" i="1"/>
  <c r="Y66" i="1"/>
  <c r="U66" i="1"/>
  <c r="Q66" i="1"/>
  <c r="M66" i="1"/>
  <c r="I66" i="1"/>
  <c r="E66" i="1"/>
  <c r="AE65" i="1"/>
  <c r="AC65" i="1"/>
  <c r="AC80" i="1" s="1"/>
  <c r="Y65" i="1"/>
  <c r="Y80" i="1" s="1"/>
  <c r="U65" i="1"/>
  <c r="U80" i="1" s="1"/>
  <c r="Q65" i="1"/>
  <c r="Q80" i="1" s="1"/>
  <c r="M65" i="1"/>
  <c r="M80" i="1" s="1"/>
  <c r="I65" i="1"/>
  <c r="I80" i="1" s="1"/>
  <c r="E65" i="1"/>
  <c r="E80" i="1" s="1"/>
  <c r="AB62" i="1"/>
  <c r="AB87" i="1" s="1"/>
  <c r="AA62" i="1"/>
  <c r="AA87" i="1" s="1"/>
  <c r="AC87" i="1" s="1"/>
  <c r="X62" i="1"/>
  <c r="X87" i="1" s="1"/>
  <c r="W62" i="1"/>
  <c r="W87" i="1" s="1"/>
  <c r="Y87" i="1" s="1"/>
  <c r="T62" i="1"/>
  <c r="T87" i="1" s="1"/>
  <c r="S62" i="1"/>
  <c r="S87" i="1" s="1"/>
  <c r="U87" i="1" s="1"/>
  <c r="P62" i="1"/>
  <c r="P87" i="1" s="1"/>
  <c r="O62" i="1"/>
  <c r="O87" i="1" s="1"/>
  <c r="Q87" i="1" s="1"/>
  <c r="L62" i="1"/>
  <c r="L87" i="1" s="1"/>
  <c r="K62" i="1"/>
  <c r="K87" i="1" s="1"/>
  <c r="M87" i="1" s="1"/>
  <c r="H62" i="1"/>
  <c r="H87" i="1" s="1"/>
  <c r="G62" i="1"/>
  <c r="G87" i="1" s="1"/>
  <c r="I87" i="1" s="1"/>
  <c r="D62" i="1"/>
  <c r="D87" i="1" s="1"/>
  <c r="C62" i="1"/>
  <c r="C87" i="1" s="1"/>
  <c r="E87" i="1" s="1"/>
  <c r="AE61" i="1"/>
  <c r="AC61" i="1"/>
  <c r="Y61" i="1"/>
  <c r="U61" i="1"/>
  <c r="Q61" i="1"/>
  <c r="M61" i="1"/>
  <c r="I61" i="1"/>
  <c r="E61" i="1"/>
  <c r="AE60" i="1"/>
  <c r="AC60" i="1"/>
  <c r="Y60" i="1"/>
  <c r="U60" i="1"/>
  <c r="Q60" i="1"/>
  <c r="M60" i="1"/>
  <c r="I60" i="1"/>
  <c r="E60" i="1"/>
  <c r="AE59" i="1"/>
  <c r="AC59" i="1"/>
  <c r="Y59" i="1"/>
  <c r="U59" i="1"/>
  <c r="Q59" i="1"/>
  <c r="M59" i="1"/>
  <c r="I59" i="1"/>
  <c r="E59" i="1"/>
  <c r="AE58" i="1"/>
  <c r="AC58" i="1"/>
  <c r="Y58" i="1"/>
  <c r="U58" i="1"/>
  <c r="Q58" i="1"/>
  <c r="M58" i="1"/>
  <c r="I58" i="1"/>
  <c r="E58" i="1"/>
  <c r="AE57" i="1"/>
  <c r="AC57" i="1"/>
  <c r="Y57" i="1"/>
  <c r="U57" i="1"/>
  <c r="Q57" i="1"/>
  <c r="M57" i="1"/>
  <c r="I57" i="1"/>
  <c r="E57" i="1"/>
  <c r="AE56" i="1"/>
  <c r="AC56" i="1"/>
  <c r="Y56" i="1"/>
  <c r="U56" i="1"/>
  <c r="Q56" i="1"/>
  <c r="M56" i="1"/>
  <c r="I56" i="1"/>
  <c r="E56" i="1"/>
  <c r="AE55" i="1"/>
  <c r="AC55" i="1"/>
  <c r="Y55" i="1"/>
  <c r="U55" i="1"/>
  <c r="Q55" i="1"/>
  <c r="M55" i="1"/>
  <c r="I55" i="1"/>
  <c r="E55" i="1"/>
  <c r="AE54" i="1"/>
  <c r="AC54" i="1"/>
  <c r="Y54" i="1"/>
  <c r="U54" i="1"/>
  <c r="Q54" i="1"/>
  <c r="M54" i="1"/>
  <c r="I54" i="1"/>
  <c r="E54" i="1"/>
  <c r="AE53" i="1"/>
  <c r="AC53" i="1"/>
  <c r="Y53" i="1"/>
  <c r="U53" i="1"/>
  <c r="Q53" i="1"/>
  <c r="M53" i="1"/>
  <c r="I53" i="1"/>
  <c r="E53" i="1"/>
  <c r="AE52" i="1"/>
  <c r="AC52" i="1"/>
  <c r="Y52" i="1"/>
  <c r="U52" i="1"/>
  <c r="Q52" i="1"/>
  <c r="M52" i="1"/>
  <c r="I52" i="1"/>
  <c r="E52" i="1"/>
  <c r="AE51" i="1"/>
  <c r="AC51" i="1"/>
  <c r="Y51" i="1"/>
  <c r="U51" i="1"/>
  <c r="Q51" i="1"/>
  <c r="M51" i="1"/>
  <c r="I51" i="1"/>
  <c r="E51" i="1"/>
  <c r="AE50" i="1"/>
  <c r="AC50" i="1"/>
  <c r="Y50" i="1"/>
  <c r="U50" i="1"/>
  <c r="Q50" i="1"/>
  <c r="M50" i="1"/>
  <c r="I50" i="1"/>
  <c r="E50" i="1"/>
  <c r="AE49" i="1"/>
  <c r="AC49" i="1"/>
  <c r="Y49" i="1"/>
  <c r="U49" i="1"/>
  <c r="Q49" i="1"/>
  <c r="M49" i="1"/>
  <c r="I49" i="1"/>
  <c r="E49" i="1"/>
  <c r="AE48" i="1"/>
  <c r="AC48" i="1"/>
  <c r="Y48" i="1"/>
  <c r="U48" i="1"/>
  <c r="Q48" i="1"/>
  <c r="M48" i="1"/>
  <c r="I48" i="1"/>
  <c r="E48" i="1"/>
  <c r="AE47" i="1"/>
  <c r="AC47" i="1"/>
  <c r="Y47" i="1"/>
  <c r="U47" i="1"/>
  <c r="Q47" i="1"/>
  <c r="M47" i="1"/>
  <c r="I47" i="1"/>
  <c r="E47" i="1"/>
  <c r="AE46" i="1"/>
  <c r="AC46" i="1"/>
  <c r="Y46" i="1"/>
  <c r="U46" i="1"/>
  <c r="Q46" i="1"/>
  <c r="M46" i="1"/>
  <c r="I46" i="1"/>
  <c r="E46" i="1"/>
  <c r="AE45" i="1"/>
  <c r="AC45" i="1"/>
  <c r="Y45" i="1"/>
  <c r="U45" i="1"/>
  <c r="Q45" i="1"/>
  <c r="M45" i="1"/>
  <c r="I45" i="1"/>
  <c r="E45" i="1"/>
  <c r="AE44" i="1"/>
  <c r="AC44" i="1"/>
  <c r="Y44" i="1"/>
  <c r="U44" i="1"/>
  <c r="Q44" i="1"/>
  <c r="M44" i="1"/>
  <c r="I44" i="1"/>
  <c r="E44" i="1"/>
  <c r="AE43" i="1"/>
  <c r="AC43" i="1"/>
  <c r="Y43" i="1"/>
  <c r="U43" i="1"/>
  <c r="Q43" i="1"/>
  <c r="M43" i="1"/>
  <c r="I43" i="1"/>
  <c r="E43" i="1"/>
  <c r="AE42" i="1"/>
  <c r="AC42" i="1"/>
  <c r="Y42" i="1"/>
  <c r="U42" i="1"/>
  <c r="Q42" i="1"/>
  <c r="M42" i="1"/>
  <c r="I42" i="1"/>
  <c r="E42" i="1"/>
  <c r="AE41" i="1"/>
  <c r="AC41" i="1"/>
  <c r="Y41" i="1"/>
  <c r="U41" i="1"/>
  <c r="Q41" i="1"/>
  <c r="M41" i="1"/>
  <c r="I41" i="1"/>
  <c r="E41" i="1"/>
  <c r="AE40" i="1"/>
  <c r="AC40" i="1"/>
  <c r="Y40" i="1"/>
  <c r="U40" i="1"/>
  <c r="Q40" i="1"/>
  <c r="M40" i="1"/>
  <c r="I40" i="1"/>
  <c r="E40" i="1"/>
  <c r="AE39" i="1"/>
  <c r="AC39" i="1"/>
  <c r="Y39" i="1"/>
  <c r="U39" i="1"/>
  <c r="Q39" i="1"/>
  <c r="M39" i="1"/>
  <c r="I39" i="1"/>
  <c r="E39" i="1"/>
  <c r="AE38" i="1"/>
  <c r="AC38" i="1"/>
  <c r="Y38" i="1"/>
  <c r="U38" i="1"/>
  <c r="Q38" i="1"/>
  <c r="M38" i="1"/>
  <c r="I38" i="1"/>
  <c r="E38" i="1"/>
  <c r="AE37" i="1"/>
  <c r="AC37" i="1"/>
  <c r="Y37" i="1"/>
  <c r="U37" i="1"/>
  <c r="Q37" i="1"/>
  <c r="M37" i="1"/>
  <c r="I37" i="1"/>
  <c r="E37" i="1"/>
  <c r="AE36" i="1"/>
  <c r="AC36" i="1"/>
  <c r="Y36" i="1"/>
  <c r="U36" i="1"/>
  <c r="Q36" i="1"/>
  <c r="M36" i="1"/>
  <c r="I36" i="1"/>
  <c r="E36" i="1"/>
  <c r="AE35" i="1"/>
  <c r="AC35" i="1"/>
  <c r="Y35" i="1"/>
  <c r="U35" i="1"/>
  <c r="Q35" i="1"/>
  <c r="M35" i="1"/>
  <c r="I35" i="1"/>
  <c r="E35" i="1"/>
  <c r="AE34" i="1"/>
  <c r="AC34" i="1"/>
  <c r="Y34" i="1"/>
  <c r="U34" i="1"/>
  <c r="Q34" i="1"/>
  <c r="M34" i="1"/>
  <c r="I34" i="1"/>
  <c r="E34" i="1"/>
  <c r="AE33" i="1"/>
  <c r="AC33" i="1"/>
  <c r="Y33" i="1"/>
  <c r="U33" i="1"/>
  <c r="Q33" i="1"/>
  <c r="M33" i="1"/>
  <c r="I33" i="1"/>
  <c r="E33" i="1"/>
  <c r="AE32" i="1"/>
  <c r="AC32" i="1"/>
  <c r="AC62" i="1" s="1"/>
  <c r="Y32" i="1"/>
  <c r="Y62" i="1" s="1"/>
  <c r="U32" i="1"/>
  <c r="U62" i="1" s="1"/>
  <c r="Q32" i="1"/>
  <c r="Q62" i="1" s="1"/>
  <c r="M32" i="1"/>
  <c r="M62" i="1" s="1"/>
  <c r="I32" i="1"/>
  <c r="I62" i="1" s="1"/>
  <c r="E32" i="1"/>
  <c r="E62" i="1" s="1"/>
  <c r="AB29" i="1"/>
  <c r="AB85" i="1" s="1"/>
  <c r="AA29" i="1"/>
  <c r="AA85" i="1" s="1"/>
  <c r="AC85" i="1" s="1"/>
  <c r="X29" i="1"/>
  <c r="X85" i="1" s="1"/>
  <c r="W29" i="1"/>
  <c r="W85" i="1" s="1"/>
  <c r="Y85" i="1" s="1"/>
  <c r="T29" i="1"/>
  <c r="T85" i="1" s="1"/>
  <c r="P29" i="1"/>
  <c r="P85" i="1" s="1"/>
  <c r="O29" i="1"/>
  <c r="O85" i="1" s="1"/>
  <c r="L29" i="1"/>
  <c r="L85" i="1" s="1"/>
  <c r="K29" i="1"/>
  <c r="K85" i="1" s="1"/>
  <c r="H29" i="1"/>
  <c r="H85" i="1" s="1"/>
  <c r="G29" i="1"/>
  <c r="G85" i="1" s="1"/>
  <c r="D29" i="1"/>
  <c r="D85" i="1" s="1"/>
  <c r="C29" i="1"/>
  <c r="C85" i="1" s="1"/>
  <c r="AE28" i="1"/>
  <c r="AC28" i="1"/>
  <c r="Y28" i="1"/>
  <c r="U28" i="1"/>
  <c r="Q28" i="1"/>
  <c r="M28" i="1"/>
  <c r="I28" i="1"/>
  <c r="E28" i="1"/>
  <c r="AE27" i="1"/>
  <c r="AC27" i="1"/>
  <c r="Y27" i="1"/>
  <c r="U27" i="1"/>
  <c r="Q27" i="1"/>
  <c r="M27" i="1"/>
  <c r="I27" i="1"/>
  <c r="E27" i="1"/>
  <c r="AE26" i="1"/>
  <c r="AC26" i="1"/>
  <c r="Y26" i="1"/>
  <c r="U26" i="1"/>
  <c r="Q26" i="1"/>
  <c r="M26" i="1"/>
  <c r="I26" i="1"/>
  <c r="E26" i="1"/>
  <c r="AE25" i="1"/>
  <c r="AC25" i="1"/>
  <c r="Y25" i="1"/>
  <c r="U25" i="1"/>
  <c r="Q25" i="1"/>
  <c r="M25" i="1"/>
  <c r="I25" i="1"/>
  <c r="E25" i="1"/>
  <c r="AE24" i="1"/>
  <c r="AC24" i="1"/>
  <c r="Y24" i="1"/>
  <c r="U24" i="1"/>
  <c r="Q24" i="1"/>
  <c r="M24" i="1"/>
  <c r="I24" i="1"/>
  <c r="E24" i="1"/>
  <c r="AE23" i="1"/>
  <c r="AC23" i="1"/>
  <c r="Y23" i="1"/>
  <c r="U23" i="1"/>
  <c r="Q23" i="1"/>
  <c r="M23" i="1"/>
  <c r="I23" i="1"/>
  <c r="E23" i="1"/>
  <c r="AE22" i="1"/>
  <c r="AC22" i="1"/>
  <c r="Y22" i="1"/>
  <c r="U22" i="1"/>
  <c r="Q22" i="1"/>
  <c r="M22" i="1"/>
  <c r="I22" i="1"/>
  <c r="E22" i="1"/>
  <c r="AE21" i="1"/>
  <c r="AC21" i="1"/>
  <c r="Y21" i="1"/>
  <c r="U21" i="1"/>
  <c r="Q21" i="1"/>
  <c r="M21" i="1"/>
  <c r="I21" i="1"/>
  <c r="E21" i="1"/>
  <c r="AE20" i="1"/>
  <c r="AC20" i="1"/>
  <c r="Y20" i="1"/>
  <c r="U20" i="1"/>
  <c r="Q20" i="1"/>
  <c r="M20" i="1"/>
  <c r="I20" i="1"/>
  <c r="E20" i="1"/>
  <c r="AE19" i="1"/>
  <c r="AC19" i="1"/>
  <c r="Y19" i="1"/>
  <c r="U19" i="1"/>
  <c r="Q19" i="1"/>
  <c r="M19" i="1"/>
  <c r="I19" i="1"/>
  <c r="E19" i="1"/>
  <c r="AE18" i="1"/>
  <c r="AC18" i="1"/>
  <c r="Y18" i="1"/>
  <c r="U18" i="1"/>
  <c r="Q18" i="1"/>
  <c r="M18" i="1"/>
  <c r="I18" i="1"/>
  <c r="E18" i="1"/>
  <c r="AE17" i="1"/>
  <c r="AC17" i="1"/>
  <c r="Y17" i="1"/>
  <c r="U17" i="1"/>
  <c r="Q17" i="1"/>
  <c r="M17" i="1"/>
  <c r="I17" i="1"/>
  <c r="E17" i="1"/>
  <c r="AE16" i="1"/>
  <c r="AC16" i="1"/>
  <c r="Y16" i="1"/>
  <c r="U16" i="1"/>
  <c r="Q16" i="1"/>
  <c r="M16" i="1"/>
  <c r="I16" i="1"/>
  <c r="E16" i="1"/>
  <c r="AE15" i="1"/>
  <c r="AC15" i="1"/>
  <c r="AC29" i="1" s="1"/>
  <c r="Y15" i="1"/>
  <c r="Y29" i="1" s="1"/>
  <c r="U15" i="1"/>
  <c r="U29" i="1" s="1"/>
  <c r="Q15" i="1"/>
  <c r="Q29" i="1" s="1"/>
  <c r="M15" i="1"/>
  <c r="M29" i="1" s="1"/>
  <c r="I15" i="1"/>
  <c r="I29" i="1" s="1"/>
  <c r="E15" i="1"/>
  <c r="E29" i="1" s="1"/>
  <c r="AB13" i="1"/>
  <c r="AB84" i="1" s="1"/>
  <c r="AB88" i="1" s="1"/>
  <c r="AA13" i="1"/>
  <c r="AA84" i="1" s="1"/>
  <c r="X13" i="1"/>
  <c r="X84" i="1" s="1"/>
  <c r="X88" i="1" s="1"/>
  <c r="W13" i="1"/>
  <c r="W84" i="1" s="1"/>
  <c r="T13" i="1"/>
  <c r="T84" i="1" s="1"/>
  <c r="T88" i="1" s="1"/>
  <c r="S13" i="1"/>
  <c r="S84" i="1" s="1"/>
  <c r="P13" i="1"/>
  <c r="P84" i="1" s="1"/>
  <c r="P88" i="1" s="1"/>
  <c r="O13" i="1"/>
  <c r="O84" i="1" s="1"/>
  <c r="L13" i="1"/>
  <c r="L84" i="1" s="1"/>
  <c r="L88" i="1" s="1"/>
  <c r="K13" i="1"/>
  <c r="K84" i="1" s="1"/>
  <c r="I13" i="1"/>
  <c r="H13" i="1"/>
  <c r="H84" i="1" s="1"/>
  <c r="G13" i="1"/>
  <c r="G84" i="1" s="1"/>
  <c r="D13" i="1"/>
  <c r="C13" i="1"/>
  <c r="C84" i="1" s="1"/>
  <c r="AE12" i="1"/>
  <c r="AC12" i="1"/>
  <c r="Y12" i="1"/>
  <c r="U12" i="1"/>
  <c r="Q12" i="1"/>
  <c r="M12" i="1"/>
  <c r="I12" i="1"/>
  <c r="E12" i="1"/>
  <c r="AE11" i="1"/>
  <c r="AC11" i="1"/>
  <c r="Y11" i="1"/>
  <c r="U11" i="1"/>
  <c r="Q11" i="1"/>
  <c r="M11" i="1"/>
  <c r="I11" i="1"/>
  <c r="E11" i="1"/>
  <c r="AE10" i="1"/>
  <c r="AC10" i="1"/>
  <c r="Y10" i="1"/>
  <c r="U10" i="1"/>
  <c r="Q10" i="1"/>
  <c r="M10" i="1"/>
  <c r="I10" i="1"/>
  <c r="E10" i="1"/>
  <c r="AE9" i="1"/>
  <c r="AC9" i="1"/>
  <c r="Y9" i="1"/>
  <c r="U9" i="1"/>
  <c r="Q9" i="1"/>
  <c r="M9" i="1"/>
  <c r="I9" i="1"/>
  <c r="E9" i="1"/>
  <c r="AE8" i="1"/>
  <c r="AC8" i="1"/>
  <c r="Y8" i="1"/>
  <c r="U8" i="1"/>
  <c r="Q8" i="1"/>
  <c r="M8" i="1"/>
  <c r="I8" i="1"/>
  <c r="E8" i="1"/>
  <c r="AE7" i="1"/>
  <c r="AC7" i="1"/>
  <c r="Y7" i="1"/>
  <c r="U7" i="1"/>
  <c r="Q7" i="1"/>
  <c r="M7" i="1"/>
  <c r="I7" i="1"/>
  <c r="E7" i="1"/>
  <c r="AE6" i="1"/>
  <c r="AC6" i="1"/>
  <c r="Y6" i="1"/>
  <c r="U6" i="1"/>
  <c r="Q6" i="1"/>
  <c r="M6" i="1"/>
  <c r="I6" i="1"/>
  <c r="E6" i="1"/>
  <c r="AE5" i="1"/>
  <c r="AC5" i="1"/>
  <c r="Y5" i="1"/>
  <c r="U5" i="1"/>
  <c r="Q5" i="1"/>
  <c r="M5" i="1"/>
  <c r="I5" i="1"/>
  <c r="E5" i="1"/>
  <c r="AE4" i="1"/>
  <c r="AC4" i="1"/>
  <c r="Y4" i="1"/>
  <c r="U4" i="1"/>
  <c r="Q4" i="1"/>
  <c r="M4" i="1"/>
  <c r="I4" i="1"/>
  <c r="E4" i="1"/>
  <c r="AE3" i="1"/>
  <c r="AC3" i="1"/>
  <c r="AC13" i="1" s="1"/>
  <c r="Y3" i="1"/>
  <c r="Y13" i="1" s="1"/>
  <c r="U3" i="1"/>
  <c r="U13" i="1" s="1"/>
  <c r="Q3" i="1"/>
  <c r="Q13" i="1" s="1"/>
  <c r="M3" i="1"/>
  <c r="M13" i="1" s="1"/>
  <c r="I3" i="1"/>
  <c r="E3" i="1"/>
  <c r="E13" i="1" s="1"/>
  <c r="C88" i="1" l="1"/>
  <c r="G88" i="1"/>
  <c r="I84" i="1"/>
  <c r="I88" i="1" s="1"/>
  <c r="AE13" i="1"/>
  <c r="AE84" i="1" s="1"/>
  <c r="D84" i="1"/>
  <c r="D88" i="1" s="1"/>
  <c r="H88" i="1"/>
  <c r="K88" i="1"/>
  <c r="M84" i="1"/>
  <c r="O88" i="1"/>
  <c r="Q84" i="1"/>
  <c r="S88" i="1"/>
  <c r="U84" i="1"/>
  <c r="U88" i="1" s="1"/>
  <c r="W88" i="1"/>
  <c r="Y84" i="1"/>
  <c r="Y88" i="1" s="1"/>
  <c r="AA88" i="1"/>
  <c r="AC84" i="1"/>
  <c r="AC88" i="1" s="1"/>
  <c r="E85" i="1"/>
  <c r="I85" i="1"/>
  <c r="M85" i="1"/>
  <c r="Q85" i="1"/>
  <c r="AE29" i="1"/>
  <c r="AE85" i="1" s="1"/>
  <c r="AE62" i="1"/>
  <c r="AE87" i="1" s="1"/>
  <c r="AE80" i="1"/>
  <c r="AE86" i="1" s="1"/>
  <c r="E84" i="1" l="1"/>
  <c r="E88" i="1" s="1"/>
  <c r="Q88" i="1"/>
  <c r="M88" i="1"/>
  <c r="AE88" i="1"/>
</calcChain>
</file>

<file path=xl/sharedStrings.xml><?xml version="1.0" encoding="utf-8"?>
<sst xmlns="http://schemas.openxmlformats.org/spreadsheetml/2006/main" count="307" uniqueCount="182">
  <si>
    <t>DfE No</t>
  </si>
  <si>
    <t>HEYWOOD</t>
  </si>
  <si>
    <t>Places 2014</t>
  </si>
  <si>
    <t>Rec NOR</t>
  </si>
  <si>
    <t>Places Left</t>
  </si>
  <si>
    <t>Places 2013</t>
  </si>
  <si>
    <t xml:space="preserve">Year 1 NOR </t>
  </si>
  <si>
    <t>Places left</t>
  </si>
  <si>
    <t>Places 2012</t>
  </si>
  <si>
    <t>Year 2 NOR</t>
  </si>
  <si>
    <t>places left</t>
  </si>
  <si>
    <t>Places 2011</t>
  </si>
  <si>
    <t>Year 3 NOR</t>
  </si>
  <si>
    <t>Places  2010</t>
  </si>
  <si>
    <t>Year 4 NOR</t>
  </si>
  <si>
    <t>Places 2009</t>
  </si>
  <si>
    <t>Year 5 NOR</t>
  </si>
  <si>
    <t>Places 2008</t>
  </si>
  <si>
    <t>Year 6 NOR</t>
  </si>
  <si>
    <t>Total NOR</t>
  </si>
  <si>
    <t>NOTES</t>
  </si>
  <si>
    <t>2062</t>
  </si>
  <si>
    <t>Heap Bridge</t>
  </si>
  <si>
    <t>3512</t>
  </si>
  <si>
    <t xml:space="preserve">Woodland  </t>
  </si>
  <si>
    <t>3307</t>
  </si>
  <si>
    <t>St Margaret's CE VA</t>
  </si>
  <si>
    <t>2061</t>
  </si>
  <si>
    <t>Harwood Park</t>
  </si>
  <si>
    <t>3014</t>
  </si>
  <si>
    <t>All Souls CE VC</t>
  </si>
  <si>
    <t>3006</t>
  </si>
  <si>
    <t>St Luke's CE VC</t>
  </si>
  <si>
    <t>2063</t>
  </si>
  <si>
    <t xml:space="preserve">Hopwood </t>
  </si>
  <si>
    <t>3305</t>
  </si>
  <si>
    <t>St Michael'sCE VA</t>
  </si>
  <si>
    <t>Our Lady&amp;St Paul'sRC</t>
  </si>
  <si>
    <t>3510</t>
  </si>
  <si>
    <t xml:space="preserve">St Joseph's RC </t>
  </si>
  <si>
    <t>Heywood places</t>
  </si>
  <si>
    <t>MIDDLETON</t>
  </si>
  <si>
    <t>2041</t>
  </si>
  <si>
    <t xml:space="preserve">Boarshaw  </t>
  </si>
  <si>
    <t xml:space="preserve">Bowlee Park </t>
  </si>
  <si>
    <t>2048</t>
  </si>
  <si>
    <t xml:space="preserve">Hollin  </t>
  </si>
  <si>
    <t>2064</t>
  </si>
  <si>
    <t>Parkfield</t>
  </si>
  <si>
    <t>3016</t>
  </si>
  <si>
    <t>Little Heaton CE VC</t>
  </si>
  <si>
    <t>3321</t>
  </si>
  <si>
    <t>Middleton Parish CE VA</t>
  </si>
  <si>
    <t>5203</t>
  </si>
  <si>
    <t xml:space="preserve">St John Fisher RC </t>
  </si>
  <si>
    <t>3312</t>
  </si>
  <si>
    <t xml:space="preserve">St Mary's RC  </t>
  </si>
  <si>
    <t>3311</t>
  </si>
  <si>
    <t>St Peter's RC</t>
  </si>
  <si>
    <t>3319</t>
  </si>
  <si>
    <t xml:space="preserve">St Thomas More RC </t>
  </si>
  <si>
    <t>2039</t>
  </si>
  <si>
    <t>Alkrington</t>
  </si>
  <si>
    <t>2047</t>
  </si>
  <si>
    <t>Elm Wood</t>
  </si>
  <si>
    <t>3011</t>
  </si>
  <si>
    <t>St Gabriel's CE VC</t>
  </si>
  <si>
    <t>3322</t>
  </si>
  <si>
    <t>St Michael's CE VA</t>
  </si>
  <si>
    <t>Middleton places</t>
  </si>
  <si>
    <t>ROCHDALE</t>
  </si>
  <si>
    <t>Bamford   Academy</t>
  </si>
  <si>
    <t>2029</t>
  </si>
  <si>
    <t>Whittaker Moss</t>
  </si>
  <si>
    <t>2018</t>
  </si>
  <si>
    <t>Norden</t>
  </si>
  <si>
    <t>2027</t>
  </si>
  <si>
    <t>Caldershaw</t>
  </si>
  <si>
    <t>2015</t>
  </si>
  <si>
    <t>Meanwood</t>
  </si>
  <si>
    <t>2021</t>
  </si>
  <si>
    <t>Spotland</t>
  </si>
  <si>
    <t>2003</t>
  </si>
  <si>
    <t>Shawclough</t>
  </si>
  <si>
    <t>5204</t>
  </si>
  <si>
    <t>Healey F</t>
  </si>
  <si>
    <t>2006</t>
  </si>
  <si>
    <t>Greenbank</t>
  </si>
  <si>
    <t>3506</t>
  </si>
  <si>
    <t>All Saints CE VA</t>
  </si>
  <si>
    <t>2009</t>
  </si>
  <si>
    <t>Heybrook</t>
  </si>
  <si>
    <t>2028</t>
  </si>
  <si>
    <t xml:space="preserve">Belfield   </t>
  </si>
  <si>
    <t>2001</t>
  </si>
  <si>
    <t>Broadfield</t>
  </si>
  <si>
    <t>2004</t>
  </si>
  <si>
    <t>Deeplish Academy</t>
  </si>
  <si>
    <t>2024</t>
  </si>
  <si>
    <t>Lowerplace</t>
  </si>
  <si>
    <t>3003</t>
  </si>
  <si>
    <t>St Peter's CE VC</t>
  </si>
  <si>
    <t>2000</t>
  </si>
  <si>
    <t>Brimrod</t>
  </si>
  <si>
    <t>2025</t>
  </si>
  <si>
    <t>Marland Hill</t>
  </si>
  <si>
    <t>2032</t>
  </si>
  <si>
    <t>Ashfield Valley</t>
  </si>
  <si>
    <t>3511</t>
  </si>
  <si>
    <t>Sandbrook</t>
  </si>
  <si>
    <t>3004</t>
  </si>
  <si>
    <t>St Mary's CE VC</t>
  </si>
  <si>
    <t>2002</t>
  </si>
  <si>
    <t>Castleton</t>
  </si>
  <si>
    <t>3002</t>
  </si>
  <si>
    <t>St Edward's CE VC</t>
  </si>
  <si>
    <t>3007</t>
  </si>
  <si>
    <t>St John'sCE VA T'ham</t>
  </si>
  <si>
    <t>3507</t>
  </si>
  <si>
    <t xml:space="preserve">Holy Family RC </t>
  </si>
  <si>
    <t>3505</t>
  </si>
  <si>
    <t xml:space="preserve">Sacred Heart RC </t>
  </si>
  <si>
    <t>3500</t>
  </si>
  <si>
    <t xml:space="preserve">St Gabriel's RC  </t>
  </si>
  <si>
    <t>3501</t>
  </si>
  <si>
    <t xml:space="preserve">St John's RC </t>
  </si>
  <si>
    <t>3503</t>
  </si>
  <si>
    <t>St Patrick's RC</t>
  </si>
  <si>
    <t>3508</t>
  </si>
  <si>
    <t>St Vincent's RC</t>
  </si>
  <si>
    <t>Rochdale Places</t>
  </si>
  <si>
    <t>PENNINES</t>
  </si>
  <si>
    <t>2036</t>
  </si>
  <si>
    <t>Littleborough</t>
  </si>
  <si>
    <t>3013</t>
  </si>
  <si>
    <t>Stansfield Hall CE VC</t>
  </si>
  <si>
    <t>3306</t>
  </si>
  <si>
    <t>Holy Trinity CE VA</t>
  </si>
  <si>
    <t>3009</t>
  </si>
  <si>
    <t>St Andrew'sCE VC</t>
  </si>
  <si>
    <t>5201</t>
  </si>
  <si>
    <t xml:space="preserve">Smithy Bridge </t>
  </si>
  <si>
    <t>5202</t>
  </si>
  <si>
    <t>St James' CE  F</t>
  </si>
  <si>
    <t>2065</t>
  </si>
  <si>
    <t xml:space="preserve">Hamer   </t>
  </si>
  <si>
    <t>2067</t>
  </si>
  <si>
    <t>Kentmere</t>
  </si>
  <si>
    <t>2043</t>
  </si>
  <si>
    <t>Moorhouse</t>
  </si>
  <si>
    <t>2044</t>
  </si>
  <si>
    <t>Newhey</t>
  </si>
  <si>
    <t>4 extra agreed by LA 2013</t>
  </si>
  <si>
    <t>3323</t>
  </si>
  <si>
    <t>Milnrow Parish CE VA</t>
  </si>
  <si>
    <t>3325</t>
  </si>
  <si>
    <t>St Thomas' CE VA</t>
  </si>
  <si>
    <t>5200</t>
  </si>
  <si>
    <t xml:space="preserve">Crossgates </t>
  </si>
  <si>
    <t>3509</t>
  </si>
  <si>
    <t>Alice Ingham RC</t>
  </si>
  <si>
    <t>3310</t>
  </si>
  <si>
    <t xml:space="preserve">St Mary's RC </t>
  </si>
  <si>
    <t>Pennines Places</t>
  </si>
  <si>
    <t>JANUARY 2015 Census Summary by township</t>
  </si>
  <si>
    <t>Heywood Township</t>
  </si>
  <si>
    <t>Middleton Township</t>
  </si>
  <si>
    <t>Pennines Township</t>
  </si>
  <si>
    <t>Rochdale Township</t>
  </si>
  <si>
    <t>Borough Total</t>
  </si>
  <si>
    <t>Township Summary- Movement October Census 2014 to January 2015 Census</t>
  </si>
  <si>
    <t>Heywood Oct 14</t>
  </si>
  <si>
    <t>Heywood Jan 15</t>
  </si>
  <si>
    <t>diff</t>
  </si>
  <si>
    <t>Middleton Oct 14</t>
  </si>
  <si>
    <t>Middleton Jan 15</t>
  </si>
  <si>
    <t>Pennines Oct 14</t>
  </si>
  <si>
    <t>Pennines Jan 15</t>
  </si>
  <si>
    <t>Rochdale Oct 14</t>
  </si>
  <si>
    <t>Rochdale Jan 15</t>
  </si>
  <si>
    <t>BOROUGH diff</t>
  </si>
  <si>
    <t xml:space="preserve">                           PRIMARY SCHOOL NUMBER ON ROLL &amp;  PLACE AVAILABILITY BY TOWNSHIP- January 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</si>
</sst>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i/>
      <sz val="9"/>
      <color indexed="8"/>
      <name val="Arial Narrow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i/>
      <sz val="9"/>
      <name val="Arial"/>
      <family val="2"/>
    </font>
    <font>
      <b/>
      <i/>
      <sz val="8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textRotation="90"/>
    </xf>
    <xf numFmtId="0" fontId="3" fillId="0" borderId="3" xfId="0" applyFont="1" applyFill="1" applyBorder="1"/>
    <xf numFmtId="0" fontId="4" fillId="0" borderId="3" xfId="0" applyFont="1" applyFill="1" applyBorder="1" applyAlignment="1">
      <alignment textRotation="59"/>
    </xf>
    <xf numFmtId="0" fontId="4" fillId="0" borderId="2" xfId="0" applyFont="1" applyFill="1" applyBorder="1" applyAlignment="1">
      <alignment textRotation="60"/>
    </xf>
    <xf numFmtId="0" fontId="4" fillId="0" borderId="3" xfId="0" applyFont="1" applyFill="1" applyBorder="1" applyAlignment="1">
      <alignment textRotation="60"/>
    </xf>
    <xf numFmtId="0" fontId="4" fillId="0" borderId="3" xfId="0" applyFont="1" applyFill="1" applyBorder="1" applyAlignment="1">
      <alignment horizontal="center" textRotation="60"/>
    </xf>
    <xf numFmtId="0" fontId="4" fillId="0" borderId="2" xfId="0" applyFont="1" applyFill="1" applyBorder="1" applyAlignment="1">
      <alignment horizontal="center" textRotation="60"/>
    </xf>
    <xf numFmtId="14" fontId="4" fillId="0" borderId="2" xfId="0" applyNumberFormat="1" applyFont="1" applyFill="1" applyBorder="1" applyAlignment="1">
      <alignment horizontal="center" textRotation="60"/>
    </xf>
    <xf numFmtId="0" fontId="4" fillId="0" borderId="2" xfId="0" applyFont="1" applyFill="1" applyBorder="1" applyAlignment="1">
      <alignment horizontal="center" textRotation="60" wrapText="1"/>
    </xf>
    <xf numFmtId="0" fontId="5" fillId="0" borderId="2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/>
    </xf>
    <xf numFmtId="1" fontId="6" fillId="0" borderId="9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/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/>
    </xf>
    <xf numFmtId="1" fontId="6" fillId="0" borderId="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/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3" fontId="6" fillId="0" borderId="19" xfId="0" applyNumberFormat="1" applyFont="1" applyFill="1" applyBorder="1" applyAlignment="1">
      <alignment horizontal="center" vertical="top"/>
    </xf>
    <xf numFmtId="0" fontId="7" fillId="0" borderId="3" xfId="0" applyFont="1" applyFill="1" applyBorder="1"/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3" fontId="9" fillId="0" borderId="25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/>
    <xf numFmtId="0" fontId="4" fillId="0" borderId="3" xfId="0" applyFont="1" applyFill="1" applyBorder="1"/>
    <xf numFmtId="0" fontId="2" fillId="0" borderId="2" xfId="0" applyFont="1" applyFill="1" applyBorder="1" applyAlignment="1">
      <alignment horizontal="center" textRotation="90"/>
    </xf>
    <xf numFmtId="0" fontId="6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/>
    <xf numFmtId="0" fontId="6" fillId="0" borderId="5" xfId="0" applyFont="1" applyFill="1" applyBorder="1" applyAlignment="1">
      <alignment horizontal="center" vertical="top" wrapText="1"/>
    </xf>
    <xf numFmtId="0" fontId="2" fillId="0" borderId="28" xfId="0" applyFont="1" applyFill="1" applyBorder="1"/>
    <xf numFmtId="0" fontId="6" fillId="0" borderId="12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 wrapText="1"/>
    </xf>
    <xf numFmtId="1" fontId="6" fillId="0" borderId="29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/>
    <xf numFmtId="0" fontId="6" fillId="3" borderId="31" xfId="0" applyFont="1" applyFill="1" applyBorder="1" applyAlignment="1">
      <alignment horizontal="center" vertical="top" wrapText="1"/>
    </xf>
    <xf numFmtId="3" fontId="6" fillId="0" borderId="32" xfId="0" applyNumberFormat="1" applyFont="1" applyFill="1" applyBorder="1" applyAlignment="1">
      <alignment horizontal="center" vertical="top"/>
    </xf>
    <xf numFmtId="0" fontId="6" fillId="2" borderId="3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/>
    <xf numFmtId="0" fontId="8" fillId="0" borderId="34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center" vertical="top" wrapText="1"/>
    </xf>
    <xf numFmtId="0" fontId="2" fillId="0" borderId="34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10" fillId="0" borderId="2" xfId="0" applyFont="1" applyFill="1" applyBorder="1" applyAlignment="1">
      <alignment horizontal="center" textRotation="90"/>
    </xf>
    <xf numFmtId="0" fontId="11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3" borderId="0" xfId="0" applyNumberFormat="1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3" borderId="28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3" borderId="3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left" vertical="top" wrapText="1"/>
    </xf>
    <xf numFmtId="3" fontId="6" fillId="2" borderId="15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1" fontId="11" fillId="0" borderId="13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/>
    <xf numFmtId="0" fontId="6" fillId="0" borderId="28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2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3" fontId="6" fillId="0" borderId="40" xfId="0" applyNumberFormat="1" applyFont="1" applyFill="1" applyBorder="1" applyAlignment="1">
      <alignment horizontal="center" vertical="top"/>
    </xf>
    <xf numFmtId="3" fontId="6" fillId="0" borderId="42" xfId="0" applyNumberFormat="1" applyFont="1" applyFill="1" applyBorder="1" applyAlignment="1">
      <alignment horizontal="center" vertical="top" wrapText="1"/>
    </xf>
    <xf numFmtId="3" fontId="6" fillId="2" borderId="41" xfId="0" applyNumberFormat="1" applyFont="1" applyFill="1" applyBorder="1" applyAlignment="1">
      <alignment horizontal="center" vertical="top" wrapText="1"/>
    </xf>
    <xf numFmtId="1" fontId="6" fillId="0" borderId="39" xfId="0" applyNumberFormat="1" applyFont="1" applyFill="1" applyBorder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3" borderId="41" xfId="0" applyFont="1" applyFill="1" applyBorder="1" applyAlignment="1">
      <alignment horizontal="center" vertical="top" wrapText="1"/>
    </xf>
    <xf numFmtId="0" fontId="2" fillId="0" borderId="44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6" fillId="2" borderId="45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3" borderId="45" xfId="0" applyFont="1" applyFill="1" applyBorder="1" applyAlignment="1">
      <alignment horizontal="center" vertical="top" wrapText="1"/>
    </xf>
    <xf numFmtId="1" fontId="6" fillId="0" borderId="20" xfId="0" applyNumberFormat="1" applyFont="1" applyFill="1" applyBorder="1" applyAlignment="1">
      <alignment horizontal="center" vertical="top" wrapText="1"/>
    </xf>
    <xf numFmtId="0" fontId="9" fillId="0" borderId="34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top" wrapText="1"/>
    </xf>
    <xf numFmtId="1" fontId="9" fillId="0" borderId="19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vertical="top" wrapText="1"/>
    </xf>
    <xf numFmtId="3" fontId="6" fillId="0" borderId="46" xfId="0" applyNumberFormat="1" applyFont="1" applyFill="1" applyBorder="1" applyAlignment="1">
      <alignment horizontal="center" vertical="top"/>
    </xf>
    <xf numFmtId="3" fontId="6" fillId="0" borderId="47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top"/>
    </xf>
    <xf numFmtId="0" fontId="6" fillId="2" borderId="48" xfId="0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3" fontId="6" fillId="0" borderId="49" xfId="0" applyNumberFormat="1" applyFont="1" applyFill="1" applyBorder="1" applyAlignment="1">
      <alignment horizontal="center" vertical="top"/>
    </xf>
    <xf numFmtId="1" fontId="6" fillId="0" borderId="42" xfId="0" applyNumberFormat="1" applyFont="1" applyFill="1" applyBorder="1" applyAlignment="1">
      <alignment horizontal="center" vertical="top" wrapText="1"/>
    </xf>
    <xf numFmtId="3" fontId="6" fillId="0" borderId="50" xfId="0" applyNumberFormat="1" applyFont="1" applyFill="1" applyBorder="1" applyAlignment="1">
      <alignment horizontal="center" vertical="top"/>
    </xf>
    <xf numFmtId="1" fontId="6" fillId="0" borderId="35" xfId="0" applyNumberFormat="1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2" fillId="4" borderId="28" xfId="0" applyFont="1" applyFill="1" applyBorder="1"/>
    <xf numFmtId="3" fontId="6" fillId="0" borderId="51" xfId="0" applyNumberFormat="1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 wrapText="1"/>
    </xf>
    <xf numFmtId="3" fontId="6" fillId="0" borderId="53" xfId="0" applyNumberFormat="1" applyFont="1" applyFill="1" applyBorder="1" applyAlignment="1">
      <alignment horizontal="center" vertical="top"/>
    </xf>
    <xf numFmtId="0" fontId="12" fillId="0" borderId="3" xfId="0" applyFont="1" applyFill="1" applyBorder="1"/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3" fontId="9" fillId="0" borderId="20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/>
    <xf numFmtId="0" fontId="12" fillId="0" borderId="0" xfId="0" applyFont="1" applyFill="1" applyBorder="1"/>
    <xf numFmtId="1" fontId="8" fillId="0" borderId="0" xfId="0" applyNumberFormat="1" applyFont="1" applyFill="1" applyBorder="1" applyAlignment="1">
      <alignment horizontal="center" vertical="top" wrapText="1"/>
    </xf>
    <xf numFmtId="1" fontId="6" fillId="0" borderId="54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8" fillId="0" borderId="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17" fontId="14" fillId="0" borderId="2" xfId="0" applyNumberFormat="1" applyFont="1" applyBorder="1"/>
    <xf numFmtId="0" fontId="11" fillId="0" borderId="3" xfId="0" applyFont="1" applyFill="1" applyBorder="1" applyAlignment="1">
      <alignment textRotation="59"/>
    </xf>
    <xf numFmtId="0" fontId="11" fillId="0" borderId="2" xfId="0" applyFont="1" applyFill="1" applyBorder="1" applyAlignment="1">
      <alignment textRotation="60"/>
    </xf>
    <xf numFmtId="0" fontId="11" fillId="0" borderId="3" xfId="0" applyFont="1" applyFill="1" applyBorder="1" applyAlignment="1">
      <alignment textRotation="60"/>
    </xf>
    <xf numFmtId="0" fontId="11" fillId="0" borderId="3" xfId="0" applyFont="1" applyFill="1" applyBorder="1" applyAlignment="1">
      <alignment horizontal="center" textRotation="60"/>
    </xf>
    <xf numFmtId="0" fontId="11" fillId="0" borderId="2" xfId="0" applyFont="1" applyFill="1" applyBorder="1" applyAlignment="1">
      <alignment horizontal="center" textRotation="60"/>
    </xf>
    <xf numFmtId="14" fontId="11" fillId="0" borderId="2" xfId="0" applyNumberFormat="1" applyFont="1" applyFill="1" applyBorder="1" applyAlignment="1">
      <alignment horizontal="center" textRotation="60"/>
    </xf>
    <xf numFmtId="0" fontId="11" fillId="0" borderId="2" xfId="0" applyFont="1" applyFill="1" applyBorder="1" applyAlignment="1">
      <alignment horizontal="center" textRotation="60" wrapText="1"/>
    </xf>
    <xf numFmtId="0" fontId="5" fillId="0" borderId="8" xfId="0" applyFont="1" applyFill="1" applyBorder="1" applyAlignment="1">
      <alignment horizontal="center" textRotation="90"/>
    </xf>
    <xf numFmtId="0" fontId="14" fillId="0" borderId="0" xfId="0" applyFont="1"/>
    <xf numFmtId="0" fontId="15" fillId="0" borderId="8" xfId="0" applyFont="1" applyBorder="1" applyAlignment="1">
      <alignment vertical="top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4" fillId="0" borderId="27" xfId="0" applyFont="1" applyFill="1" applyBorder="1"/>
    <xf numFmtId="0" fontId="15" fillId="0" borderId="4" xfId="0" applyFont="1" applyBorder="1" applyAlignment="1">
      <alignment vertical="top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0" fontId="14" fillId="0" borderId="28" xfId="0" applyFont="1" applyFill="1" applyBorder="1"/>
    <xf numFmtId="1" fontId="14" fillId="0" borderId="10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5" fillId="0" borderId="2" xfId="0" applyFont="1" applyBorder="1" applyAlignment="1">
      <alignment vertical="top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33" xfId="0" applyFont="1" applyFill="1" applyBorder="1"/>
    <xf numFmtId="0" fontId="14" fillId="0" borderId="0" xfId="0" applyFont="1" applyBorder="1"/>
    <xf numFmtId="0" fontId="14" fillId="0" borderId="0" xfId="0" applyFont="1" applyFill="1" applyBorder="1"/>
    <xf numFmtId="0" fontId="15" fillId="0" borderId="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8" xfId="0" applyFont="1" applyBorder="1"/>
    <xf numFmtId="0" fontId="11" fillId="0" borderId="26" xfId="0" applyFont="1" applyFill="1" applyBorder="1" applyAlignment="1">
      <alignment textRotation="59"/>
    </xf>
    <xf numFmtId="0" fontId="11" fillId="0" borderId="8" xfId="0" applyFont="1" applyFill="1" applyBorder="1" applyAlignment="1">
      <alignment textRotation="60"/>
    </xf>
    <xf numFmtId="0" fontId="11" fillId="0" borderId="26" xfId="0" applyFont="1" applyFill="1" applyBorder="1" applyAlignment="1">
      <alignment textRotation="60"/>
    </xf>
    <xf numFmtId="0" fontId="11" fillId="0" borderId="26" xfId="0" applyFont="1" applyFill="1" applyBorder="1" applyAlignment="1">
      <alignment horizontal="center" textRotation="60"/>
    </xf>
    <xf numFmtId="0" fontId="11" fillId="0" borderId="8" xfId="0" applyFont="1" applyFill="1" applyBorder="1" applyAlignment="1">
      <alignment horizontal="center" textRotation="60"/>
    </xf>
    <xf numFmtId="14" fontId="11" fillId="0" borderId="8" xfId="0" applyNumberFormat="1" applyFont="1" applyFill="1" applyBorder="1" applyAlignment="1">
      <alignment horizontal="center" textRotation="60"/>
    </xf>
    <xf numFmtId="0" fontId="11" fillId="0" borderId="8" xfId="0" applyFont="1" applyFill="1" applyBorder="1" applyAlignment="1">
      <alignment horizontal="center" textRotation="60" wrapText="1"/>
    </xf>
    <xf numFmtId="0" fontId="15" fillId="0" borderId="56" xfId="0" applyFont="1" applyBorder="1" applyAlignment="1">
      <alignment vertical="top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58" xfId="0" applyFont="1" applyFill="1" applyBorder="1"/>
    <xf numFmtId="0" fontId="15" fillId="0" borderId="17" xfId="0" applyFont="1" applyBorder="1" applyAlignment="1">
      <alignment vertical="top"/>
    </xf>
    <xf numFmtId="0" fontId="14" fillId="0" borderId="17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20" xfId="0" applyFont="1" applyFill="1" applyBorder="1"/>
    <xf numFmtId="0" fontId="0" fillId="0" borderId="0" xfId="0" applyFill="1"/>
    <xf numFmtId="0" fontId="15" fillId="0" borderId="17" xfId="0" applyFont="1" applyFill="1" applyBorder="1" applyAlignment="1">
      <alignment horizontal="right" vertical="top"/>
    </xf>
    <xf numFmtId="0" fontId="17" fillId="0" borderId="17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5" fillId="0" borderId="17" xfId="0" applyFont="1" applyBorder="1" applyAlignment="1">
      <alignment horizontal="right" vertical="top"/>
    </xf>
    <xf numFmtId="0" fontId="14" fillId="0" borderId="28" xfId="0" applyFont="1" applyBorder="1"/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right" vertical="top"/>
    </xf>
    <xf numFmtId="0" fontId="17" fillId="0" borderId="49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4" fillId="0" borderId="4" xfId="0" applyFont="1" applyFill="1" applyBorder="1"/>
    <xf numFmtId="0" fontId="15" fillId="0" borderId="5" xfId="0" applyFont="1" applyBorder="1" applyAlignment="1">
      <alignment vertical="top"/>
    </xf>
    <xf numFmtId="0" fontId="14" fillId="0" borderId="61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7" fillId="0" borderId="3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4" fillId="0" borderId="2" xfId="0" applyFont="1" applyFill="1" applyBorder="1"/>
    <xf numFmtId="17" fontId="15" fillId="0" borderId="56" xfId="0" applyNumberFormat="1" applyFont="1" applyBorder="1"/>
    <xf numFmtId="0" fontId="14" fillId="0" borderId="56" xfId="0" applyNumberFormat="1" applyFont="1" applyFill="1" applyBorder="1" applyAlignment="1">
      <alignment horizontal="center"/>
    </xf>
    <xf numFmtId="0" fontId="14" fillId="0" borderId="60" xfId="0" applyNumberFormat="1" applyFont="1" applyFill="1" applyBorder="1" applyAlignment="1">
      <alignment horizontal="center"/>
    </xf>
    <xf numFmtId="17" fontId="14" fillId="0" borderId="58" xfId="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17" fontId="15" fillId="0" borderId="17" xfId="0" applyNumberFormat="1" applyFont="1" applyBorder="1"/>
    <xf numFmtId="0" fontId="14" fillId="0" borderId="17" xfId="0" applyNumberFormat="1" applyFont="1" applyFill="1" applyBorder="1" applyAlignment="1">
      <alignment horizontal="center"/>
    </xf>
    <xf numFmtId="0" fontId="14" fillId="0" borderId="45" xfId="0" applyNumberFormat="1" applyFont="1" applyFill="1" applyBorder="1" applyAlignment="1">
      <alignment horizontal="center"/>
    </xf>
    <xf numFmtId="17" fontId="14" fillId="0" borderId="20" xfId="0" applyNumberFormat="1" applyFont="1" applyFill="1" applyBorder="1" applyAlignment="1">
      <alignment horizontal="center"/>
    </xf>
    <xf numFmtId="0" fontId="17" fillId="0" borderId="62" xfId="0" applyNumberFormat="1" applyFont="1" applyFill="1" applyBorder="1" applyAlignment="1">
      <alignment horizontal="center"/>
    </xf>
    <xf numFmtId="0" fontId="17" fillId="0" borderId="2" xfId="0" applyNumberFormat="1" applyFont="1" applyFill="1" applyBorder="1" applyAlignment="1">
      <alignment horizontal="center"/>
    </xf>
    <xf numFmtId="0" fontId="17" fillId="0" borderId="34" xfId="0" applyNumberFormat="1" applyFont="1" applyFill="1" applyBorder="1" applyAlignment="1">
      <alignment horizontal="center"/>
    </xf>
    <xf numFmtId="0" fontId="17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8" fillId="0" borderId="0" xfId="0" applyFont="1" applyBorder="1"/>
  </cellXfs>
  <cellStyles count="1">
    <cellStyle name="Normal" xfId="0" builtinId="0"/>
  </cellStyles>
  <dxfs count="24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selection activeCell="AJ9" sqref="AJ9"/>
    </sheetView>
  </sheetViews>
  <sheetFormatPr defaultRowHeight="15" x14ac:dyDescent="0.25"/>
  <cols>
    <col min="1" max="1" width="5.85546875" customWidth="1"/>
    <col min="2" max="2" width="17.7109375" customWidth="1"/>
    <col min="3" max="3" width="5.85546875" style="234" customWidth="1"/>
    <col min="4" max="4" width="6.85546875" style="234" customWidth="1"/>
    <col min="5" max="5" width="5.140625" style="234" customWidth="1"/>
    <col min="6" max="6" width="1.42578125" style="234" customWidth="1"/>
    <col min="7" max="7" width="5.7109375" style="275" customWidth="1"/>
    <col min="8" max="8" width="5.85546875" style="275" customWidth="1"/>
    <col min="9" max="9" width="5.42578125" style="275" customWidth="1"/>
    <col min="10" max="10" width="1.28515625" style="275" customWidth="1"/>
    <col min="11" max="12" width="5.7109375" style="275" customWidth="1"/>
    <col min="13" max="13" width="4.7109375" style="275" customWidth="1"/>
    <col min="14" max="14" width="1" style="275" customWidth="1"/>
    <col min="15" max="15" width="5.42578125" style="275" customWidth="1"/>
    <col min="16" max="16" width="6.140625" style="275" customWidth="1"/>
    <col min="17" max="17" width="5" style="275" customWidth="1"/>
    <col min="18" max="18" width="1" style="275" customWidth="1"/>
    <col min="19" max="19" width="5.28515625" style="275" customWidth="1"/>
    <col min="20" max="20" width="5.85546875" style="275" customWidth="1"/>
    <col min="21" max="21" width="5.28515625" style="275" customWidth="1"/>
    <col min="22" max="22" width="1.140625" style="275" customWidth="1"/>
    <col min="23" max="23" width="5.85546875" style="275" customWidth="1"/>
    <col min="24" max="24" width="6.28515625" style="275" customWidth="1"/>
    <col min="25" max="25" width="4.85546875" style="275" customWidth="1"/>
    <col min="26" max="26" width="1.28515625" style="275" customWidth="1"/>
    <col min="27" max="27" width="6" style="275" customWidth="1"/>
    <col min="28" max="28" width="5.85546875" style="275" customWidth="1"/>
    <col min="29" max="29" width="5.7109375" style="275" customWidth="1"/>
    <col min="30" max="30" width="0.85546875" style="275" customWidth="1"/>
    <col min="31" max="31" width="7.140625" style="275" customWidth="1"/>
    <col min="32" max="32" width="20.140625" style="234" customWidth="1"/>
  </cols>
  <sheetData>
    <row r="1" spans="1:32" x14ac:dyDescent="0.25">
      <c r="A1" s="1" t="s">
        <v>181</v>
      </c>
      <c r="B1" s="1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9.5" x14ac:dyDescent="0.2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7"/>
      <c r="G2" s="8" t="s">
        <v>5</v>
      </c>
      <c r="H2" s="9" t="s">
        <v>6</v>
      </c>
      <c r="I2" s="9" t="s">
        <v>7</v>
      </c>
      <c r="J2" s="9"/>
      <c r="K2" s="9" t="s">
        <v>8</v>
      </c>
      <c r="L2" s="10" t="s">
        <v>9</v>
      </c>
      <c r="M2" s="9" t="s">
        <v>10</v>
      </c>
      <c r="N2" s="9"/>
      <c r="O2" s="9" t="s">
        <v>11</v>
      </c>
      <c r="P2" s="11" t="s">
        <v>12</v>
      </c>
      <c r="Q2" s="9" t="s">
        <v>10</v>
      </c>
      <c r="R2" s="9"/>
      <c r="S2" s="9" t="s">
        <v>13</v>
      </c>
      <c r="T2" s="11" t="s">
        <v>14</v>
      </c>
      <c r="U2" s="9" t="s">
        <v>10</v>
      </c>
      <c r="V2" s="9"/>
      <c r="W2" s="9" t="s">
        <v>15</v>
      </c>
      <c r="X2" s="11" t="s">
        <v>16</v>
      </c>
      <c r="Y2" s="9" t="s">
        <v>10</v>
      </c>
      <c r="Z2" s="9"/>
      <c r="AA2" s="9" t="s">
        <v>17</v>
      </c>
      <c r="AB2" s="11" t="s">
        <v>18</v>
      </c>
      <c r="AC2" s="9" t="s">
        <v>10</v>
      </c>
      <c r="AD2" s="9"/>
      <c r="AE2" s="9" t="s">
        <v>19</v>
      </c>
      <c r="AF2" s="12" t="s">
        <v>20</v>
      </c>
    </row>
    <row r="3" spans="1:32" x14ac:dyDescent="0.25">
      <c r="A3" s="13" t="s">
        <v>21</v>
      </c>
      <c r="B3" s="14" t="s">
        <v>22</v>
      </c>
      <c r="C3" s="15">
        <v>25</v>
      </c>
      <c r="D3" s="16">
        <v>26</v>
      </c>
      <c r="E3" s="17">
        <f>C3-D3</f>
        <v>-1</v>
      </c>
      <c r="F3" s="18"/>
      <c r="G3" s="19">
        <v>25</v>
      </c>
      <c r="H3" s="16">
        <v>26</v>
      </c>
      <c r="I3" s="17">
        <f t="shared" ref="I3:I12" si="0">G3-H3</f>
        <v>-1</v>
      </c>
      <c r="J3" s="18"/>
      <c r="K3" s="19">
        <v>25</v>
      </c>
      <c r="L3" s="20">
        <v>25</v>
      </c>
      <c r="M3" s="17">
        <f t="shared" ref="M3:M12" si="1">K3-L3</f>
        <v>0</v>
      </c>
      <c r="N3" s="18"/>
      <c r="O3" s="19">
        <v>25</v>
      </c>
      <c r="P3" s="20">
        <v>25</v>
      </c>
      <c r="Q3" s="17">
        <f t="shared" ref="Q3:Q12" si="2">O3-P3</f>
        <v>0</v>
      </c>
      <c r="R3" s="18"/>
      <c r="S3" s="21">
        <v>25</v>
      </c>
      <c r="T3" s="20">
        <v>25</v>
      </c>
      <c r="U3" s="22">
        <f t="shared" ref="U3:U12" si="3">S3-T3</f>
        <v>0</v>
      </c>
      <c r="V3" s="18"/>
      <c r="W3" s="21">
        <v>25</v>
      </c>
      <c r="X3" s="20">
        <v>22</v>
      </c>
      <c r="Y3" s="22">
        <f t="shared" ref="Y3:Y12" si="4">W3-X3</f>
        <v>3</v>
      </c>
      <c r="Z3" s="18"/>
      <c r="AA3" s="21">
        <v>25</v>
      </c>
      <c r="AB3" s="20">
        <v>15</v>
      </c>
      <c r="AC3" s="22">
        <f t="shared" ref="AC3:AC12" si="5">AA3-AB3</f>
        <v>10</v>
      </c>
      <c r="AD3" s="18"/>
      <c r="AE3" s="23">
        <f>D3+H3+L3+P3+T3+X3+AB3</f>
        <v>164</v>
      </c>
      <c r="AF3" s="24"/>
    </row>
    <row r="4" spans="1:32" x14ac:dyDescent="0.25">
      <c r="A4" s="13" t="s">
        <v>23</v>
      </c>
      <c r="B4" s="14" t="s">
        <v>24</v>
      </c>
      <c r="C4" s="19">
        <v>60</v>
      </c>
      <c r="D4" s="25">
        <v>59</v>
      </c>
      <c r="E4" s="22">
        <f t="shared" ref="E4:E12" si="6">C4-D4</f>
        <v>1</v>
      </c>
      <c r="F4" s="13"/>
      <c r="G4" s="19">
        <v>90</v>
      </c>
      <c r="H4" s="25">
        <v>80</v>
      </c>
      <c r="I4" s="22">
        <f t="shared" si="0"/>
        <v>10</v>
      </c>
      <c r="J4" s="13"/>
      <c r="K4" s="19">
        <v>90</v>
      </c>
      <c r="L4" s="26">
        <v>74</v>
      </c>
      <c r="M4" s="22">
        <f t="shared" si="1"/>
        <v>16</v>
      </c>
      <c r="N4" s="13"/>
      <c r="O4" s="19">
        <v>90</v>
      </c>
      <c r="P4" s="26">
        <v>80</v>
      </c>
      <c r="Q4" s="22">
        <f t="shared" si="2"/>
        <v>10</v>
      </c>
      <c r="R4" s="13"/>
      <c r="S4" s="21">
        <v>60</v>
      </c>
      <c r="T4" s="26">
        <v>59</v>
      </c>
      <c r="U4" s="22">
        <f t="shared" si="3"/>
        <v>1</v>
      </c>
      <c r="V4" s="13"/>
      <c r="W4" s="21">
        <v>60</v>
      </c>
      <c r="X4" s="26">
        <v>53</v>
      </c>
      <c r="Y4" s="22">
        <f t="shared" si="4"/>
        <v>7</v>
      </c>
      <c r="Z4" s="13"/>
      <c r="AA4" s="21">
        <v>60</v>
      </c>
      <c r="AB4" s="26">
        <v>58</v>
      </c>
      <c r="AC4" s="22">
        <f t="shared" si="5"/>
        <v>2</v>
      </c>
      <c r="AD4" s="13"/>
      <c r="AE4" s="27">
        <f t="shared" ref="AE4:AE13" si="7">D4+H4+L4+P4+T4+X4+AB4</f>
        <v>463</v>
      </c>
      <c r="AF4" s="24"/>
    </row>
    <row r="5" spans="1:32" x14ac:dyDescent="0.25">
      <c r="A5" s="13" t="s">
        <v>25</v>
      </c>
      <c r="B5" s="14" t="s">
        <v>26</v>
      </c>
      <c r="C5" s="19">
        <v>30</v>
      </c>
      <c r="D5" s="25">
        <v>30</v>
      </c>
      <c r="E5" s="17">
        <f t="shared" si="6"/>
        <v>0</v>
      </c>
      <c r="F5" s="13"/>
      <c r="G5" s="19">
        <v>30</v>
      </c>
      <c r="H5" s="25">
        <v>29</v>
      </c>
      <c r="I5" s="22">
        <f t="shared" si="0"/>
        <v>1</v>
      </c>
      <c r="J5" s="13"/>
      <c r="K5" s="19">
        <v>30</v>
      </c>
      <c r="L5" s="26">
        <v>30</v>
      </c>
      <c r="M5" s="17">
        <f t="shared" si="1"/>
        <v>0</v>
      </c>
      <c r="N5" s="13"/>
      <c r="O5" s="19">
        <v>30</v>
      </c>
      <c r="P5" s="26">
        <v>30</v>
      </c>
      <c r="Q5" s="22">
        <f t="shared" si="2"/>
        <v>0</v>
      </c>
      <c r="R5" s="13"/>
      <c r="S5" s="21">
        <v>30</v>
      </c>
      <c r="T5" s="26">
        <v>29</v>
      </c>
      <c r="U5" s="22">
        <f t="shared" si="3"/>
        <v>1</v>
      </c>
      <c r="V5" s="13"/>
      <c r="W5" s="21">
        <v>30</v>
      </c>
      <c r="X5" s="26">
        <v>29</v>
      </c>
      <c r="Y5" s="22">
        <f t="shared" si="4"/>
        <v>1</v>
      </c>
      <c r="Z5" s="13"/>
      <c r="AA5" s="21">
        <v>30</v>
      </c>
      <c r="AB5" s="26">
        <v>27</v>
      </c>
      <c r="AC5" s="22">
        <f t="shared" si="5"/>
        <v>3</v>
      </c>
      <c r="AD5" s="13"/>
      <c r="AE5" s="27">
        <f t="shared" si="7"/>
        <v>204</v>
      </c>
      <c r="AF5" s="24"/>
    </row>
    <row r="6" spans="1:32" x14ac:dyDescent="0.25">
      <c r="A6" s="13" t="s">
        <v>27</v>
      </c>
      <c r="B6" s="14" t="s">
        <v>28</v>
      </c>
      <c r="C6" s="19">
        <v>60</v>
      </c>
      <c r="D6" s="25">
        <v>42</v>
      </c>
      <c r="E6" s="22">
        <f t="shared" si="6"/>
        <v>18</v>
      </c>
      <c r="F6" s="13"/>
      <c r="G6" s="19">
        <v>60</v>
      </c>
      <c r="H6" s="25">
        <v>45</v>
      </c>
      <c r="I6" s="22">
        <f t="shared" si="0"/>
        <v>15</v>
      </c>
      <c r="J6" s="13"/>
      <c r="K6" s="19">
        <v>45</v>
      </c>
      <c r="L6" s="26">
        <v>44</v>
      </c>
      <c r="M6" s="22">
        <f t="shared" si="1"/>
        <v>1</v>
      </c>
      <c r="N6" s="13"/>
      <c r="O6" s="19">
        <v>45</v>
      </c>
      <c r="P6" s="26">
        <v>32</v>
      </c>
      <c r="Q6" s="22">
        <f t="shared" si="2"/>
        <v>13</v>
      </c>
      <c r="R6" s="13"/>
      <c r="S6" s="21">
        <v>60</v>
      </c>
      <c r="T6" s="26">
        <v>53</v>
      </c>
      <c r="U6" s="22">
        <f t="shared" si="3"/>
        <v>7</v>
      </c>
      <c r="V6" s="13"/>
      <c r="W6" s="21">
        <v>45</v>
      </c>
      <c r="X6" s="26">
        <v>34</v>
      </c>
      <c r="Y6" s="22">
        <f t="shared" si="4"/>
        <v>11</v>
      </c>
      <c r="Z6" s="13"/>
      <c r="AA6" s="21">
        <v>45</v>
      </c>
      <c r="AB6" s="26">
        <v>36</v>
      </c>
      <c r="AC6" s="22">
        <f t="shared" si="5"/>
        <v>9</v>
      </c>
      <c r="AD6" s="13"/>
      <c r="AE6" s="27">
        <f t="shared" si="7"/>
        <v>286</v>
      </c>
      <c r="AF6" s="24"/>
    </row>
    <row r="7" spans="1:32" x14ac:dyDescent="0.25">
      <c r="A7" s="13" t="s">
        <v>29</v>
      </c>
      <c r="B7" s="14" t="s">
        <v>30</v>
      </c>
      <c r="C7" s="19">
        <v>30</v>
      </c>
      <c r="D7" s="25">
        <v>30</v>
      </c>
      <c r="E7" s="17">
        <f t="shared" si="6"/>
        <v>0</v>
      </c>
      <c r="F7" s="13"/>
      <c r="G7" s="19">
        <v>30</v>
      </c>
      <c r="H7" s="25">
        <v>30</v>
      </c>
      <c r="I7" s="17">
        <f t="shared" si="0"/>
        <v>0</v>
      </c>
      <c r="J7" s="13"/>
      <c r="K7" s="19">
        <v>30</v>
      </c>
      <c r="L7" s="26">
        <v>30</v>
      </c>
      <c r="M7" s="17">
        <f t="shared" si="1"/>
        <v>0</v>
      </c>
      <c r="N7" s="13"/>
      <c r="O7" s="19">
        <v>30</v>
      </c>
      <c r="P7" s="26">
        <v>30</v>
      </c>
      <c r="Q7" s="17">
        <f t="shared" si="2"/>
        <v>0</v>
      </c>
      <c r="R7" s="13"/>
      <c r="S7" s="21">
        <v>30</v>
      </c>
      <c r="T7" s="26">
        <v>31</v>
      </c>
      <c r="U7" s="17">
        <f t="shared" si="3"/>
        <v>-1</v>
      </c>
      <c r="V7" s="13"/>
      <c r="W7" s="21">
        <v>30</v>
      </c>
      <c r="X7" s="26">
        <v>30</v>
      </c>
      <c r="Y7" s="17">
        <f t="shared" si="4"/>
        <v>0</v>
      </c>
      <c r="Z7" s="13"/>
      <c r="AA7" s="21">
        <v>30</v>
      </c>
      <c r="AB7" s="26">
        <v>30</v>
      </c>
      <c r="AC7" s="17">
        <f t="shared" si="5"/>
        <v>0</v>
      </c>
      <c r="AD7" s="13"/>
      <c r="AE7" s="27">
        <f t="shared" si="7"/>
        <v>211</v>
      </c>
      <c r="AF7" s="24"/>
    </row>
    <row r="8" spans="1:32" x14ac:dyDescent="0.25">
      <c r="A8" s="13" t="s">
        <v>31</v>
      </c>
      <c r="B8" s="14" t="s">
        <v>32</v>
      </c>
      <c r="C8" s="19">
        <v>30</v>
      </c>
      <c r="D8" s="25">
        <v>30</v>
      </c>
      <c r="E8" s="17">
        <f t="shared" si="6"/>
        <v>0</v>
      </c>
      <c r="F8" s="13"/>
      <c r="G8" s="19">
        <v>30</v>
      </c>
      <c r="H8" s="25">
        <v>30</v>
      </c>
      <c r="I8" s="22">
        <f t="shared" si="0"/>
        <v>0</v>
      </c>
      <c r="J8" s="13"/>
      <c r="K8" s="19">
        <v>30</v>
      </c>
      <c r="L8" s="25">
        <v>30</v>
      </c>
      <c r="M8" s="17">
        <f t="shared" si="1"/>
        <v>0</v>
      </c>
      <c r="N8" s="13"/>
      <c r="O8" s="19">
        <v>30</v>
      </c>
      <c r="P8" s="25">
        <v>30</v>
      </c>
      <c r="Q8" s="17">
        <f t="shared" si="2"/>
        <v>0</v>
      </c>
      <c r="R8" s="13"/>
      <c r="S8" s="21">
        <v>30</v>
      </c>
      <c r="T8" s="25">
        <v>30</v>
      </c>
      <c r="U8" s="17">
        <f t="shared" si="3"/>
        <v>0</v>
      </c>
      <c r="V8" s="13"/>
      <c r="W8" s="21">
        <v>30</v>
      </c>
      <c r="X8" s="25">
        <v>30</v>
      </c>
      <c r="Y8" s="17">
        <f t="shared" si="4"/>
        <v>0</v>
      </c>
      <c r="Z8" s="13"/>
      <c r="AA8" s="21">
        <v>30</v>
      </c>
      <c r="AB8" s="25">
        <v>30</v>
      </c>
      <c r="AC8" s="17">
        <f t="shared" si="5"/>
        <v>0</v>
      </c>
      <c r="AD8" s="13"/>
      <c r="AE8" s="27">
        <f t="shared" si="7"/>
        <v>210</v>
      </c>
      <c r="AF8" s="24"/>
    </row>
    <row r="9" spans="1:32" x14ac:dyDescent="0.25">
      <c r="A9" s="13" t="s">
        <v>33</v>
      </c>
      <c r="B9" s="14" t="s">
        <v>34</v>
      </c>
      <c r="C9" s="19">
        <v>60</v>
      </c>
      <c r="D9" s="25">
        <v>60</v>
      </c>
      <c r="E9" s="17">
        <f t="shared" si="6"/>
        <v>0</v>
      </c>
      <c r="F9" s="13"/>
      <c r="G9" s="19">
        <v>45</v>
      </c>
      <c r="H9" s="25">
        <v>44</v>
      </c>
      <c r="I9" s="22">
        <f t="shared" si="0"/>
        <v>1</v>
      </c>
      <c r="J9" s="13"/>
      <c r="K9" s="19">
        <v>60</v>
      </c>
      <c r="L9" s="26">
        <v>60</v>
      </c>
      <c r="M9" s="17">
        <f t="shared" si="1"/>
        <v>0</v>
      </c>
      <c r="N9" s="13"/>
      <c r="O9" s="19">
        <v>45</v>
      </c>
      <c r="P9" s="26">
        <v>45</v>
      </c>
      <c r="Q9" s="17">
        <f t="shared" si="2"/>
        <v>0</v>
      </c>
      <c r="R9" s="13"/>
      <c r="S9" s="19">
        <v>45</v>
      </c>
      <c r="T9" s="26">
        <v>45</v>
      </c>
      <c r="U9" s="17">
        <f t="shared" si="3"/>
        <v>0</v>
      </c>
      <c r="V9" s="13"/>
      <c r="W9" s="19">
        <v>45</v>
      </c>
      <c r="X9" s="26">
        <v>44</v>
      </c>
      <c r="Y9" s="22">
        <f t="shared" si="4"/>
        <v>1</v>
      </c>
      <c r="Z9" s="13"/>
      <c r="AA9" s="19">
        <v>45</v>
      </c>
      <c r="AB9" s="26">
        <v>44</v>
      </c>
      <c r="AC9" s="22">
        <f t="shared" si="5"/>
        <v>1</v>
      </c>
      <c r="AD9" s="13"/>
      <c r="AE9" s="27">
        <f t="shared" si="7"/>
        <v>342</v>
      </c>
      <c r="AF9" s="24"/>
    </row>
    <row r="10" spans="1:32" x14ac:dyDescent="0.25">
      <c r="A10" s="28" t="s">
        <v>35</v>
      </c>
      <c r="B10" s="29" t="s">
        <v>36</v>
      </c>
      <c r="C10" s="30">
        <v>30</v>
      </c>
      <c r="D10" s="31">
        <v>30</v>
      </c>
      <c r="E10" s="32">
        <f t="shared" si="6"/>
        <v>0</v>
      </c>
      <c r="F10" s="33"/>
      <c r="G10" s="30">
        <v>30</v>
      </c>
      <c r="H10" s="31">
        <v>30</v>
      </c>
      <c r="I10" s="32">
        <f t="shared" si="0"/>
        <v>0</v>
      </c>
      <c r="J10" s="33"/>
      <c r="K10" s="30">
        <v>30</v>
      </c>
      <c r="L10" s="31">
        <v>30</v>
      </c>
      <c r="M10" s="32">
        <f t="shared" si="1"/>
        <v>0</v>
      </c>
      <c r="N10" s="33"/>
      <c r="O10" s="30">
        <v>30</v>
      </c>
      <c r="P10" s="31">
        <v>30</v>
      </c>
      <c r="Q10" s="32">
        <f t="shared" si="2"/>
        <v>0</v>
      </c>
      <c r="R10" s="33"/>
      <c r="S10" s="34">
        <v>30</v>
      </c>
      <c r="T10" s="31">
        <v>30</v>
      </c>
      <c r="U10" s="32">
        <f t="shared" si="3"/>
        <v>0</v>
      </c>
      <c r="V10" s="33"/>
      <c r="W10" s="34">
        <v>30</v>
      </c>
      <c r="X10" s="31">
        <v>30</v>
      </c>
      <c r="Y10" s="32">
        <f t="shared" si="4"/>
        <v>0</v>
      </c>
      <c r="Z10" s="33"/>
      <c r="AA10" s="34">
        <v>30</v>
      </c>
      <c r="AB10" s="31">
        <v>30</v>
      </c>
      <c r="AC10" s="32">
        <f t="shared" si="5"/>
        <v>0</v>
      </c>
      <c r="AD10" s="33"/>
      <c r="AE10" s="35">
        <f t="shared" si="7"/>
        <v>210</v>
      </c>
      <c r="AF10" s="36"/>
    </row>
    <row r="11" spans="1:32" x14ac:dyDescent="0.25">
      <c r="A11" s="13">
        <v>3314</v>
      </c>
      <c r="B11" s="14" t="s">
        <v>37</v>
      </c>
      <c r="C11" s="19">
        <v>30</v>
      </c>
      <c r="D11" s="25">
        <v>30</v>
      </c>
      <c r="E11" s="17">
        <f t="shared" si="6"/>
        <v>0</v>
      </c>
      <c r="F11" s="13"/>
      <c r="G11" s="19">
        <v>30</v>
      </c>
      <c r="H11" s="25">
        <v>30</v>
      </c>
      <c r="I11" s="17">
        <f t="shared" si="0"/>
        <v>0</v>
      </c>
      <c r="J11" s="13"/>
      <c r="K11" s="19">
        <v>30</v>
      </c>
      <c r="L11" s="26">
        <v>30</v>
      </c>
      <c r="M11" s="17">
        <f t="shared" si="1"/>
        <v>0</v>
      </c>
      <c r="N11" s="13"/>
      <c r="O11" s="19">
        <v>30</v>
      </c>
      <c r="P11" s="26">
        <v>30</v>
      </c>
      <c r="Q11" s="17">
        <f t="shared" si="2"/>
        <v>0</v>
      </c>
      <c r="R11" s="13"/>
      <c r="S11" s="21">
        <v>30</v>
      </c>
      <c r="T11" s="26">
        <v>31</v>
      </c>
      <c r="U11" s="17">
        <f t="shared" si="3"/>
        <v>-1</v>
      </c>
      <c r="V11" s="13"/>
      <c r="W11" s="21">
        <v>30</v>
      </c>
      <c r="X11" s="26">
        <v>29</v>
      </c>
      <c r="Y11" s="22">
        <f t="shared" si="4"/>
        <v>1</v>
      </c>
      <c r="Z11" s="13"/>
      <c r="AA11" s="21">
        <v>30</v>
      </c>
      <c r="AB11" s="26">
        <v>29</v>
      </c>
      <c r="AC11" s="22">
        <f t="shared" si="5"/>
        <v>1</v>
      </c>
      <c r="AD11" s="13"/>
      <c r="AE11" s="27">
        <f t="shared" si="7"/>
        <v>209</v>
      </c>
      <c r="AF11" s="24"/>
    </row>
    <row r="12" spans="1:32" x14ac:dyDescent="0.25">
      <c r="A12" s="13" t="s">
        <v>38</v>
      </c>
      <c r="B12" s="37" t="s">
        <v>39</v>
      </c>
      <c r="C12" s="38">
        <v>45</v>
      </c>
      <c r="D12" s="39">
        <v>45</v>
      </c>
      <c r="E12" s="17">
        <f t="shared" si="6"/>
        <v>0</v>
      </c>
      <c r="F12" s="40"/>
      <c r="G12" s="38">
        <v>45</v>
      </c>
      <c r="H12" s="39">
        <v>45</v>
      </c>
      <c r="I12" s="17">
        <f t="shared" si="0"/>
        <v>0</v>
      </c>
      <c r="J12" s="40"/>
      <c r="K12" s="19">
        <v>45</v>
      </c>
      <c r="L12" s="41">
        <v>45</v>
      </c>
      <c r="M12" s="17">
        <f t="shared" si="1"/>
        <v>0</v>
      </c>
      <c r="N12" s="13"/>
      <c r="O12" s="19">
        <v>45</v>
      </c>
      <c r="P12" s="41">
        <v>45</v>
      </c>
      <c r="Q12" s="17">
        <f t="shared" si="2"/>
        <v>0</v>
      </c>
      <c r="R12" s="13"/>
      <c r="S12" s="21">
        <v>45</v>
      </c>
      <c r="T12" s="41">
        <v>44</v>
      </c>
      <c r="U12" s="22">
        <f t="shared" si="3"/>
        <v>1</v>
      </c>
      <c r="V12" s="40"/>
      <c r="W12" s="21">
        <v>45</v>
      </c>
      <c r="X12" s="41">
        <v>44</v>
      </c>
      <c r="Y12" s="22">
        <f t="shared" si="4"/>
        <v>1</v>
      </c>
      <c r="Z12" s="40"/>
      <c r="AA12" s="21">
        <v>45</v>
      </c>
      <c r="AB12" s="41">
        <v>44</v>
      </c>
      <c r="AC12" s="22">
        <f t="shared" si="5"/>
        <v>1</v>
      </c>
      <c r="AD12" s="40"/>
      <c r="AE12" s="27">
        <f t="shared" si="7"/>
        <v>312</v>
      </c>
      <c r="AF12" s="24"/>
    </row>
    <row r="13" spans="1:32" x14ac:dyDescent="0.25">
      <c r="A13" s="42"/>
      <c r="B13" s="43" t="s">
        <v>40</v>
      </c>
      <c r="C13" s="44">
        <f>SUM(C3:C12)</f>
        <v>400</v>
      </c>
      <c r="D13" s="43">
        <f>SUM(D3:D12)</f>
        <v>382</v>
      </c>
      <c r="E13" s="45">
        <f>SUMIF(E3:E12,"&gt;0")</f>
        <v>19</v>
      </c>
      <c r="F13" s="43"/>
      <c r="G13" s="46">
        <f>SUM(G3:G12)</f>
        <v>415</v>
      </c>
      <c r="H13" s="47">
        <f>SUM(H3:H12)</f>
        <v>389</v>
      </c>
      <c r="I13" s="45">
        <f>SUMIF(I3:I12,"&gt;0")</f>
        <v>27</v>
      </c>
      <c r="J13" s="43"/>
      <c r="K13" s="46">
        <f>SUM(K3:K12)</f>
        <v>415</v>
      </c>
      <c r="L13" s="48">
        <f>SUM(L3:L12)</f>
        <v>398</v>
      </c>
      <c r="M13" s="45">
        <f>SUMIF(M3:M12,"&gt;0")</f>
        <v>17</v>
      </c>
      <c r="N13" s="49"/>
      <c r="O13" s="46">
        <f>SUM(O3:O12)</f>
        <v>400</v>
      </c>
      <c r="P13" s="50">
        <f>SUM(P3:P12)</f>
        <v>377</v>
      </c>
      <c r="Q13" s="45">
        <f>SUMIF(Q3:Q12,"&gt;0")</f>
        <v>23</v>
      </c>
      <c r="R13" s="51"/>
      <c r="S13" s="52">
        <f>SUM(S3:S12)</f>
        <v>385</v>
      </c>
      <c r="T13" s="50">
        <f>SUM(T3:T12)</f>
        <v>377</v>
      </c>
      <c r="U13" s="45">
        <f>SUMIF(U3:U12,"&gt;0")</f>
        <v>10</v>
      </c>
      <c r="V13" s="53"/>
      <c r="W13" s="52">
        <f>SUM(W3:W12)</f>
        <v>370</v>
      </c>
      <c r="X13" s="50">
        <f>SUM(X3:X12)</f>
        <v>345</v>
      </c>
      <c r="Y13" s="45">
        <f>SUMIF(Y3:Y12,"&gt;0")</f>
        <v>25</v>
      </c>
      <c r="Z13" s="53"/>
      <c r="AA13" s="52">
        <f>SUM(AA3:AA12)</f>
        <v>370</v>
      </c>
      <c r="AB13" s="50">
        <f>SUM(AB3:AB12)</f>
        <v>343</v>
      </c>
      <c r="AC13" s="45">
        <f>SUMIF(AC3:AC12,"&gt;0")</f>
        <v>27</v>
      </c>
      <c r="AD13" s="51"/>
      <c r="AE13" s="54">
        <f t="shared" si="7"/>
        <v>2611</v>
      </c>
      <c r="AF13" s="55"/>
    </row>
    <row r="14" spans="1:32" ht="49.5" x14ac:dyDescent="0.25">
      <c r="A14" s="55" t="s">
        <v>0</v>
      </c>
      <c r="B14" s="56" t="s">
        <v>41</v>
      </c>
      <c r="C14" s="5" t="s">
        <v>2</v>
      </c>
      <c r="D14" s="5" t="s">
        <v>3</v>
      </c>
      <c r="E14" s="6" t="s">
        <v>4</v>
      </c>
      <c r="F14" s="7"/>
      <c r="G14" s="8" t="s">
        <v>5</v>
      </c>
      <c r="H14" s="9" t="s">
        <v>6</v>
      </c>
      <c r="I14" s="9" t="s">
        <v>7</v>
      </c>
      <c r="J14" s="9"/>
      <c r="K14" s="9" t="s">
        <v>8</v>
      </c>
      <c r="L14" s="10" t="s">
        <v>9</v>
      </c>
      <c r="M14" s="9" t="s">
        <v>10</v>
      </c>
      <c r="N14" s="9"/>
      <c r="O14" s="9" t="s">
        <v>11</v>
      </c>
      <c r="P14" s="11" t="s">
        <v>12</v>
      </c>
      <c r="Q14" s="9" t="s">
        <v>10</v>
      </c>
      <c r="R14" s="9"/>
      <c r="S14" s="9" t="s">
        <v>13</v>
      </c>
      <c r="T14" s="11" t="s">
        <v>14</v>
      </c>
      <c r="U14" s="9" t="s">
        <v>10</v>
      </c>
      <c r="V14" s="9"/>
      <c r="W14" s="9" t="s">
        <v>15</v>
      </c>
      <c r="X14" s="11" t="s">
        <v>16</v>
      </c>
      <c r="Y14" s="9" t="s">
        <v>10</v>
      </c>
      <c r="Z14" s="9"/>
      <c r="AA14" s="9" t="s">
        <v>17</v>
      </c>
      <c r="AB14" s="11" t="s">
        <v>18</v>
      </c>
      <c r="AC14" s="9" t="s">
        <v>10</v>
      </c>
      <c r="AD14" s="9"/>
      <c r="AE14" s="9" t="s">
        <v>19</v>
      </c>
      <c r="AF14" s="57" t="s">
        <v>20</v>
      </c>
    </row>
    <row r="15" spans="1:32" x14ac:dyDescent="0.25">
      <c r="A15" s="58" t="s">
        <v>42</v>
      </c>
      <c r="B15" s="14" t="s">
        <v>43</v>
      </c>
      <c r="C15" s="15">
        <v>60</v>
      </c>
      <c r="D15" s="16">
        <v>42</v>
      </c>
      <c r="E15" s="22">
        <f t="shared" ref="E15:E28" si="8">C15-D15</f>
        <v>18</v>
      </c>
      <c r="F15" s="18"/>
      <c r="G15" s="19">
        <v>30</v>
      </c>
      <c r="H15" s="20">
        <v>29</v>
      </c>
      <c r="I15" s="22">
        <f t="shared" ref="I15:I28" si="9">G15-H15</f>
        <v>1</v>
      </c>
      <c r="J15" s="18"/>
      <c r="K15" s="19">
        <v>60</v>
      </c>
      <c r="L15" s="20">
        <v>39</v>
      </c>
      <c r="M15" s="22">
        <f t="shared" ref="M15:M28" si="10">K15-L15</f>
        <v>21</v>
      </c>
      <c r="N15" s="18"/>
      <c r="O15" s="19">
        <v>30</v>
      </c>
      <c r="P15" s="20">
        <v>31</v>
      </c>
      <c r="Q15" s="17">
        <f t="shared" ref="Q15:Q28" si="11">O15-P15</f>
        <v>-1</v>
      </c>
      <c r="R15" s="18"/>
      <c r="S15" s="19">
        <v>30</v>
      </c>
      <c r="T15" s="20">
        <v>28</v>
      </c>
      <c r="U15" s="22">
        <f t="shared" ref="U15:U28" si="12">S15-T15</f>
        <v>2</v>
      </c>
      <c r="V15" s="18"/>
      <c r="W15" s="19">
        <v>30</v>
      </c>
      <c r="X15" s="20">
        <v>28</v>
      </c>
      <c r="Y15" s="22">
        <f t="shared" ref="Y15:Y28" si="13">W15-X15</f>
        <v>2</v>
      </c>
      <c r="Z15" s="18"/>
      <c r="AA15" s="19">
        <v>30</v>
      </c>
      <c r="AB15" s="20">
        <v>30</v>
      </c>
      <c r="AC15" s="22">
        <f t="shared" ref="AC15:AC28" si="14">AA15-AB15</f>
        <v>0</v>
      </c>
      <c r="AD15" s="18"/>
      <c r="AE15" s="23">
        <f t="shared" ref="AE15:AE29" si="15">D15+H15+L15+P15+T15+X15+AB15</f>
        <v>227</v>
      </c>
      <c r="AF15" s="59"/>
    </row>
    <row r="16" spans="1:32" x14ac:dyDescent="0.25">
      <c r="A16" s="60">
        <v>3513</v>
      </c>
      <c r="B16" s="14" t="s">
        <v>44</v>
      </c>
      <c r="C16" s="19">
        <v>90</v>
      </c>
      <c r="D16" s="25">
        <v>84</v>
      </c>
      <c r="E16" s="22">
        <f t="shared" si="8"/>
        <v>6</v>
      </c>
      <c r="F16" s="13"/>
      <c r="G16" s="19">
        <v>90</v>
      </c>
      <c r="H16" s="26">
        <v>90</v>
      </c>
      <c r="I16" s="17">
        <f t="shared" si="9"/>
        <v>0</v>
      </c>
      <c r="J16" s="13"/>
      <c r="K16" s="19">
        <v>90</v>
      </c>
      <c r="L16" s="26">
        <v>80</v>
      </c>
      <c r="M16" s="22">
        <f t="shared" si="10"/>
        <v>10</v>
      </c>
      <c r="N16" s="13"/>
      <c r="O16" s="19">
        <v>90</v>
      </c>
      <c r="P16" s="26">
        <v>90</v>
      </c>
      <c r="Q16" s="17">
        <f t="shared" si="11"/>
        <v>0</v>
      </c>
      <c r="R16" s="13"/>
      <c r="S16" s="21">
        <v>90</v>
      </c>
      <c r="T16" s="26">
        <v>87</v>
      </c>
      <c r="U16" s="22">
        <f t="shared" si="12"/>
        <v>3</v>
      </c>
      <c r="V16" s="13"/>
      <c r="W16" s="21">
        <v>60</v>
      </c>
      <c r="X16" s="26">
        <v>61</v>
      </c>
      <c r="Y16" s="17">
        <f t="shared" si="13"/>
        <v>-1</v>
      </c>
      <c r="Z16" s="13"/>
      <c r="AA16" s="21">
        <v>60</v>
      </c>
      <c r="AB16" s="26">
        <v>60</v>
      </c>
      <c r="AC16" s="17">
        <f t="shared" si="14"/>
        <v>0</v>
      </c>
      <c r="AD16" s="13"/>
      <c r="AE16" s="27">
        <f t="shared" si="15"/>
        <v>552</v>
      </c>
      <c r="AF16" s="61"/>
    </row>
    <row r="17" spans="1:32" x14ac:dyDescent="0.25">
      <c r="A17" s="60" t="s">
        <v>45</v>
      </c>
      <c r="B17" s="14" t="s">
        <v>46</v>
      </c>
      <c r="C17" s="19">
        <v>60</v>
      </c>
      <c r="D17" s="25">
        <v>40</v>
      </c>
      <c r="E17" s="22">
        <f t="shared" si="8"/>
        <v>20</v>
      </c>
      <c r="F17" s="13"/>
      <c r="G17" s="19">
        <v>30</v>
      </c>
      <c r="H17" s="26">
        <v>29</v>
      </c>
      <c r="I17" s="17">
        <f t="shared" si="9"/>
        <v>1</v>
      </c>
      <c r="J17" s="13"/>
      <c r="K17" s="19">
        <v>30</v>
      </c>
      <c r="L17" s="26">
        <v>30</v>
      </c>
      <c r="M17" s="22">
        <f t="shared" si="10"/>
        <v>0</v>
      </c>
      <c r="N17" s="13"/>
      <c r="O17" s="19">
        <v>60</v>
      </c>
      <c r="P17" s="26">
        <v>57</v>
      </c>
      <c r="Q17" s="22">
        <f t="shared" si="11"/>
        <v>3</v>
      </c>
      <c r="R17" s="13"/>
      <c r="S17" s="21">
        <v>30</v>
      </c>
      <c r="T17" s="26">
        <v>30</v>
      </c>
      <c r="U17" s="17">
        <f t="shared" si="12"/>
        <v>0</v>
      </c>
      <c r="V17" s="13"/>
      <c r="W17" s="21">
        <v>30</v>
      </c>
      <c r="X17" s="26">
        <v>30</v>
      </c>
      <c r="Y17" s="17">
        <f t="shared" si="13"/>
        <v>0</v>
      </c>
      <c r="Z17" s="13"/>
      <c r="AA17" s="21">
        <v>30</v>
      </c>
      <c r="AB17" s="26">
        <v>30</v>
      </c>
      <c r="AC17" s="17">
        <f t="shared" si="14"/>
        <v>0</v>
      </c>
      <c r="AD17" s="13"/>
      <c r="AE17" s="27">
        <f t="shared" si="15"/>
        <v>246</v>
      </c>
      <c r="AF17" s="61"/>
    </row>
    <row r="18" spans="1:32" x14ac:dyDescent="0.25">
      <c r="A18" s="60" t="s">
        <v>47</v>
      </c>
      <c r="B18" s="14" t="s">
        <v>48</v>
      </c>
      <c r="C18" s="19">
        <v>30</v>
      </c>
      <c r="D18" s="25">
        <v>30</v>
      </c>
      <c r="E18" s="17">
        <f t="shared" si="8"/>
        <v>0</v>
      </c>
      <c r="F18" s="13"/>
      <c r="G18" s="19">
        <v>30</v>
      </c>
      <c r="H18" s="26">
        <v>30</v>
      </c>
      <c r="I18" s="17">
        <f t="shared" si="9"/>
        <v>0</v>
      </c>
      <c r="J18" s="13"/>
      <c r="K18" s="19">
        <v>30</v>
      </c>
      <c r="L18" s="26">
        <v>30</v>
      </c>
      <c r="M18" s="17">
        <f t="shared" si="10"/>
        <v>0</v>
      </c>
      <c r="N18" s="13"/>
      <c r="O18" s="19">
        <v>30</v>
      </c>
      <c r="P18" s="26">
        <v>30</v>
      </c>
      <c r="Q18" s="17">
        <f t="shared" si="11"/>
        <v>0</v>
      </c>
      <c r="R18" s="13"/>
      <c r="S18" s="21">
        <v>35</v>
      </c>
      <c r="T18" s="26">
        <v>35</v>
      </c>
      <c r="U18" s="17">
        <f t="shared" si="12"/>
        <v>0</v>
      </c>
      <c r="V18" s="13"/>
      <c r="W18" s="21">
        <v>35</v>
      </c>
      <c r="X18" s="26">
        <v>34</v>
      </c>
      <c r="Y18" s="22">
        <f t="shared" si="13"/>
        <v>1</v>
      </c>
      <c r="Z18" s="13"/>
      <c r="AA18" s="21">
        <v>35</v>
      </c>
      <c r="AB18" s="26">
        <v>33</v>
      </c>
      <c r="AC18" s="22">
        <f t="shared" si="14"/>
        <v>2</v>
      </c>
      <c r="AD18" s="13"/>
      <c r="AE18" s="27">
        <f t="shared" si="15"/>
        <v>222</v>
      </c>
      <c r="AF18" s="61"/>
    </row>
    <row r="19" spans="1:32" x14ac:dyDescent="0.25">
      <c r="A19" s="60" t="s">
        <v>49</v>
      </c>
      <c r="B19" s="14" t="s">
        <v>50</v>
      </c>
      <c r="C19" s="19">
        <v>30</v>
      </c>
      <c r="D19" s="25">
        <v>29</v>
      </c>
      <c r="E19" s="22">
        <f t="shared" si="8"/>
        <v>1</v>
      </c>
      <c r="F19" s="13"/>
      <c r="G19" s="19">
        <v>30</v>
      </c>
      <c r="H19" s="26">
        <v>27</v>
      </c>
      <c r="I19" s="22">
        <f t="shared" si="9"/>
        <v>3</v>
      </c>
      <c r="J19" s="13"/>
      <c r="K19" s="19">
        <v>30</v>
      </c>
      <c r="L19" s="26">
        <v>30</v>
      </c>
      <c r="M19" s="17">
        <f t="shared" si="10"/>
        <v>0</v>
      </c>
      <c r="N19" s="13"/>
      <c r="O19" s="19">
        <v>30</v>
      </c>
      <c r="P19" s="26">
        <v>26</v>
      </c>
      <c r="Q19" s="22">
        <f t="shared" si="11"/>
        <v>4</v>
      </c>
      <c r="R19" s="13"/>
      <c r="S19" s="21">
        <v>30</v>
      </c>
      <c r="T19" s="26">
        <v>27</v>
      </c>
      <c r="U19" s="22">
        <f t="shared" si="12"/>
        <v>3</v>
      </c>
      <c r="V19" s="13"/>
      <c r="W19" s="21">
        <v>30</v>
      </c>
      <c r="X19" s="26">
        <v>30</v>
      </c>
      <c r="Y19" s="17">
        <f t="shared" si="13"/>
        <v>0</v>
      </c>
      <c r="Z19" s="13"/>
      <c r="AA19" s="21">
        <v>30</v>
      </c>
      <c r="AB19" s="26">
        <v>28</v>
      </c>
      <c r="AC19" s="22">
        <f t="shared" si="14"/>
        <v>2</v>
      </c>
      <c r="AD19" s="13"/>
      <c r="AE19" s="27">
        <f t="shared" si="15"/>
        <v>197</v>
      </c>
      <c r="AF19" s="61"/>
    </row>
    <row r="20" spans="1:32" x14ac:dyDescent="0.25">
      <c r="A20" s="62" t="s">
        <v>51</v>
      </c>
      <c r="B20" s="29" t="s">
        <v>52</v>
      </c>
      <c r="C20" s="30">
        <v>60</v>
      </c>
      <c r="D20" s="31">
        <v>53</v>
      </c>
      <c r="E20" s="63">
        <f t="shared" si="8"/>
        <v>7</v>
      </c>
      <c r="F20" s="33"/>
      <c r="G20" s="30">
        <v>60</v>
      </c>
      <c r="H20" s="64">
        <v>59</v>
      </c>
      <c r="I20" s="63">
        <f t="shared" si="9"/>
        <v>1</v>
      </c>
      <c r="J20" s="13"/>
      <c r="K20" s="65">
        <v>45</v>
      </c>
      <c r="L20" s="64">
        <v>49</v>
      </c>
      <c r="M20" s="32">
        <f t="shared" si="10"/>
        <v>-4</v>
      </c>
      <c r="N20" s="13"/>
      <c r="O20" s="65">
        <v>30</v>
      </c>
      <c r="P20" s="64">
        <v>33</v>
      </c>
      <c r="Q20" s="32">
        <f t="shared" si="11"/>
        <v>-3</v>
      </c>
      <c r="R20" s="13"/>
      <c r="S20" s="66">
        <v>30</v>
      </c>
      <c r="T20" s="64">
        <v>30</v>
      </c>
      <c r="U20" s="17">
        <f t="shared" si="12"/>
        <v>0</v>
      </c>
      <c r="V20" s="13"/>
      <c r="W20" s="66">
        <v>30</v>
      </c>
      <c r="X20" s="26">
        <v>32</v>
      </c>
      <c r="Y20" s="17">
        <f t="shared" si="13"/>
        <v>-2</v>
      </c>
      <c r="Z20" s="13"/>
      <c r="AA20" s="66">
        <v>30</v>
      </c>
      <c r="AB20" s="64">
        <v>32</v>
      </c>
      <c r="AC20" s="32">
        <f t="shared" si="14"/>
        <v>-2</v>
      </c>
      <c r="AD20" s="33"/>
      <c r="AE20" s="35">
        <f t="shared" si="15"/>
        <v>288</v>
      </c>
      <c r="AF20" s="67"/>
    </row>
    <row r="21" spans="1:32" x14ac:dyDescent="0.25">
      <c r="A21" s="60" t="s">
        <v>53</v>
      </c>
      <c r="B21" s="14" t="s">
        <v>54</v>
      </c>
      <c r="C21" s="19">
        <v>30</v>
      </c>
      <c r="D21" s="25">
        <v>30</v>
      </c>
      <c r="E21" s="17">
        <f t="shared" si="8"/>
        <v>0</v>
      </c>
      <c r="F21" s="13"/>
      <c r="G21" s="19">
        <v>30</v>
      </c>
      <c r="H21" s="26">
        <v>30</v>
      </c>
      <c r="I21" s="17">
        <f t="shared" si="9"/>
        <v>0</v>
      </c>
      <c r="J21" s="13"/>
      <c r="K21" s="19">
        <v>30</v>
      </c>
      <c r="L21" s="26">
        <v>27</v>
      </c>
      <c r="M21" s="22">
        <f t="shared" si="10"/>
        <v>3</v>
      </c>
      <c r="N21" s="13"/>
      <c r="O21" s="19">
        <v>30</v>
      </c>
      <c r="P21" s="26">
        <v>30</v>
      </c>
      <c r="Q21" s="17">
        <f t="shared" si="11"/>
        <v>0</v>
      </c>
      <c r="R21" s="13"/>
      <c r="S21" s="21">
        <v>30</v>
      </c>
      <c r="T21" s="26">
        <v>28</v>
      </c>
      <c r="U21" s="68">
        <f t="shared" si="12"/>
        <v>2</v>
      </c>
      <c r="V21" s="13"/>
      <c r="W21" s="21">
        <v>30</v>
      </c>
      <c r="X21" s="69">
        <v>28</v>
      </c>
      <c r="Y21" s="68">
        <f t="shared" si="13"/>
        <v>2</v>
      </c>
      <c r="Z21" s="13"/>
      <c r="AA21" s="21">
        <v>30</v>
      </c>
      <c r="AB21" s="26">
        <v>29</v>
      </c>
      <c r="AC21" s="22">
        <f t="shared" si="14"/>
        <v>1</v>
      </c>
      <c r="AD21" s="13"/>
      <c r="AE21" s="27">
        <f t="shared" si="15"/>
        <v>202</v>
      </c>
      <c r="AF21" s="61"/>
    </row>
    <row r="22" spans="1:32" x14ac:dyDescent="0.25">
      <c r="A22" s="60" t="s">
        <v>55</v>
      </c>
      <c r="B22" s="14" t="s">
        <v>56</v>
      </c>
      <c r="C22" s="19">
        <v>60</v>
      </c>
      <c r="D22" s="25">
        <v>60</v>
      </c>
      <c r="E22" s="22">
        <f t="shared" si="8"/>
        <v>0</v>
      </c>
      <c r="F22" s="13"/>
      <c r="G22" s="19">
        <v>60</v>
      </c>
      <c r="H22" s="26">
        <v>60</v>
      </c>
      <c r="I22" s="17">
        <f t="shared" si="9"/>
        <v>0</v>
      </c>
      <c r="J22" s="13"/>
      <c r="K22" s="19">
        <v>45</v>
      </c>
      <c r="L22" s="26">
        <v>46</v>
      </c>
      <c r="M22" s="17">
        <f t="shared" si="10"/>
        <v>-1</v>
      </c>
      <c r="N22" s="13"/>
      <c r="O22" s="19">
        <v>45</v>
      </c>
      <c r="P22" s="26">
        <v>48</v>
      </c>
      <c r="Q22" s="17">
        <f t="shared" si="11"/>
        <v>-3</v>
      </c>
      <c r="R22" s="13"/>
      <c r="S22" s="21">
        <v>45</v>
      </c>
      <c r="T22" s="26">
        <v>45</v>
      </c>
      <c r="U22" s="22">
        <f t="shared" si="12"/>
        <v>0</v>
      </c>
      <c r="V22" s="13"/>
      <c r="W22" s="21">
        <v>45</v>
      </c>
      <c r="X22" s="26">
        <v>44</v>
      </c>
      <c r="Y22" s="17">
        <f t="shared" si="13"/>
        <v>1</v>
      </c>
      <c r="Z22" s="13"/>
      <c r="AA22" s="21">
        <v>45</v>
      </c>
      <c r="AB22" s="26">
        <v>49</v>
      </c>
      <c r="AC22" s="17">
        <f t="shared" si="14"/>
        <v>-4</v>
      </c>
      <c r="AD22" s="13"/>
      <c r="AE22" s="27">
        <f t="shared" si="15"/>
        <v>352</v>
      </c>
      <c r="AF22" s="61"/>
    </row>
    <row r="23" spans="1:32" x14ac:dyDescent="0.25">
      <c r="A23" s="60" t="s">
        <v>57</v>
      </c>
      <c r="B23" s="14" t="s">
        <v>58</v>
      </c>
      <c r="C23" s="19">
        <v>45</v>
      </c>
      <c r="D23" s="25">
        <v>45</v>
      </c>
      <c r="E23" s="17">
        <f t="shared" si="8"/>
        <v>0</v>
      </c>
      <c r="F23" s="13"/>
      <c r="G23" s="19">
        <v>30</v>
      </c>
      <c r="H23" s="26">
        <v>30</v>
      </c>
      <c r="I23" s="17">
        <f t="shared" si="9"/>
        <v>0</v>
      </c>
      <c r="J23" s="13"/>
      <c r="K23" s="19">
        <v>30</v>
      </c>
      <c r="L23" s="26">
        <v>30</v>
      </c>
      <c r="M23" s="17">
        <f t="shared" si="10"/>
        <v>0</v>
      </c>
      <c r="N23" s="13"/>
      <c r="O23" s="19">
        <v>30</v>
      </c>
      <c r="P23" s="26">
        <v>30</v>
      </c>
      <c r="Q23" s="17">
        <f t="shared" si="11"/>
        <v>0</v>
      </c>
      <c r="R23" s="13"/>
      <c r="S23" s="21">
        <v>30</v>
      </c>
      <c r="T23" s="26">
        <v>31</v>
      </c>
      <c r="U23" s="17">
        <f t="shared" si="12"/>
        <v>-1</v>
      </c>
      <c r="V23" s="13"/>
      <c r="W23" s="21">
        <v>30</v>
      </c>
      <c r="X23" s="26">
        <v>30</v>
      </c>
      <c r="Y23" s="17">
        <f t="shared" si="13"/>
        <v>0</v>
      </c>
      <c r="Z23" s="13"/>
      <c r="AA23" s="21">
        <v>30</v>
      </c>
      <c r="AB23" s="26">
        <v>26</v>
      </c>
      <c r="AC23" s="22">
        <f t="shared" si="14"/>
        <v>4</v>
      </c>
      <c r="AD23" s="13"/>
      <c r="AE23" s="27">
        <f t="shared" si="15"/>
        <v>222</v>
      </c>
      <c r="AF23" s="61"/>
    </row>
    <row r="24" spans="1:32" x14ac:dyDescent="0.25">
      <c r="A24" s="62" t="s">
        <v>59</v>
      </c>
      <c r="B24" s="29" t="s">
        <v>60</v>
      </c>
      <c r="C24" s="30">
        <v>45</v>
      </c>
      <c r="D24" s="31">
        <v>45</v>
      </c>
      <c r="E24" s="32">
        <f t="shared" si="8"/>
        <v>0</v>
      </c>
      <c r="F24" s="33"/>
      <c r="G24" s="30">
        <v>45</v>
      </c>
      <c r="H24" s="31">
        <v>45</v>
      </c>
      <c r="I24" s="17">
        <f t="shared" si="9"/>
        <v>0</v>
      </c>
      <c r="J24" s="13"/>
      <c r="K24" s="65">
        <v>45</v>
      </c>
      <c r="L24" s="31">
        <v>45</v>
      </c>
      <c r="M24" s="17">
        <f t="shared" si="10"/>
        <v>0</v>
      </c>
      <c r="N24" s="13"/>
      <c r="O24" s="65">
        <v>45</v>
      </c>
      <c r="P24" s="31">
        <v>45</v>
      </c>
      <c r="Q24" s="32">
        <f t="shared" si="11"/>
        <v>0</v>
      </c>
      <c r="R24" s="13"/>
      <c r="S24" s="66">
        <v>45</v>
      </c>
      <c r="T24" s="31">
        <v>45</v>
      </c>
      <c r="U24" s="17">
        <f t="shared" si="12"/>
        <v>0</v>
      </c>
      <c r="V24" s="13"/>
      <c r="W24" s="66">
        <v>45</v>
      </c>
      <c r="X24" s="31">
        <v>45</v>
      </c>
      <c r="Y24" s="63">
        <f t="shared" si="13"/>
        <v>0</v>
      </c>
      <c r="Z24" s="13"/>
      <c r="AA24" s="66">
        <v>45</v>
      </c>
      <c r="AB24" s="26">
        <v>44</v>
      </c>
      <c r="AC24" s="22">
        <f t="shared" si="14"/>
        <v>1</v>
      </c>
      <c r="AD24" s="13"/>
      <c r="AE24" s="35">
        <f t="shared" si="15"/>
        <v>314</v>
      </c>
      <c r="AF24" s="67"/>
    </row>
    <row r="25" spans="1:32" x14ac:dyDescent="0.25">
      <c r="A25" s="60" t="s">
        <v>61</v>
      </c>
      <c r="B25" s="14" t="s">
        <v>62</v>
      </c>
      <c r="C25" s="19">
        <v>60</v>
      </c>
      <c r="D25" s="25">
        <v>57</v>
      </c>
      <c r="E25" s="22">
        <f t="shared" si="8"/>
        <v>3</v>
      </c>
      <c r="F25" s="13"/>
      <c r="G25" s="19">
        <v>60</v>
      </c>
      <c r="H25" s="69">
        <v>58</v>
      </c>
      <c r="I25" s="68">
        <f t="shared" si="9"/>
        <v>2</v>
      </c>
      <c r="J25" s="13"/>
      <c r="K25" s="19">
        <v>60</v>
      </c>
      <c r="L25" s="26">
        <v>60</v>
      </c>
      <c r="M25" s="70">
        <f t="shared" si="10"/>
        <v>0</v>
      </c>
      <c r="N25" s="13"/>
      <c r="O25" s="19">
        <v>60</v>
      </c>
      <c r="P25" s="26">
        <v>60</v>
      </c>
      <c r="Q25" s="17">
        <f t="shared" si="11"/>
        <v>0</v>
      </c>
      <c r="R25" s="13"/>
      <c r="S25" s="21">
        <v>60</v>
      </c>
      <c r="T25" s="26">
        <v>61</v>
      </c>
      <c r="U25" s="68">
        <f t="shared" si="12"/>
        <v>-1</v>
      </c>
      <c r="V25" s="13"/>
      <c r="W25" s="21">
        <v>60</v>
      </c>
      <c r="X25" s="69">
        <v>56</v>
      </c>
      <c r="Y25" s="22">
        <f t="shared" si="13"/>
        <v>4</v>
      </c>
      <c r="Z25" s="13"/>
      <c r="AA25" s="21">
        <v>60</v>
      </c>
      <c r="AB25" s="69">
        <v>57</v>
      </c>
      <c r="AC25" s="68">
        <f t="shared" si="14"/>
        <v>3</v>
      </c>
      <c r="AD25" s="13"/>
      <c r="AE25" s="27">
        <f t="shared" si="15"/>
        <v>409</v>
      </c>
      <c r="AF25" s="61"/>
    </row>
    <row r="26" spans="1:32" x14ac:dyDescent="0.25">
      <c r="A26" s="60" t="s">
        <v>63</v>
      </c>
      <c r="B26" s="14" t="s">
        <v>64</v>
      </c>
      <c r="C26" s="19">
        <v>60</v>
      </c>
      <c r="D26" s="25">
        <v>60</v>
      </c>
      <c r="E26" s="17">
        <f t="shared" si="8"/>
        <v>0</v>
      </c>
      <c r="F26" s="13"/>
      <c r="G26" s="19">
        <v>58</v>
      </c>
      <c r="H26" s="26">
        <v>58</v>
      </c>
      <c r="I26" s="22">
        <f t="shared" si="9"/>
        <v>0</v>
      </c>
      <c r="J26" s="13"/>
      <c r="K26" s="19">
        <v>58</v>
      </c>
      <c r="L26" s="26">
        <v>58</v>
      </c>
      <c r="M26" s="17">
        <f t="shared" si="10"/>
        <v>0</v>
      </c>
      <c r="N26" s="13"/>
      <c r="O26" s="19">
        <v>58</v>
      </c>
      <c r="P26" s="26">
        <v>58</v>
      </c>
      <c r="Q26" s="22">
        <f t="shared" si="11"/>
        <v>0</v>
      </c>
      <c r="R26" s="13"/>
      <c r="S26" s="21">
        <v>58</v>
      </c>
      <c r="T26" s="26">
        <v>57</v>
      </c>
      <c r="U26" s="22">
        <f t="shared" si="12"/>
        <v>1</v>
      </c>
      <c r="V26" s="13"/>
      <c r="W26" s="21">
        <v>58</v>
      </c>
      <c r="X26" s="26">
        <v>48</v>
      </c>
      <c r="Y26" s="22">
        <f t="shared" si="13"/>
        <v>10</v>
      </c>
      <c r="Z26" s="13"/>
      <c r="AA26" s="21">
        <v>58</v>
      </c>
      <c r="AB26" s="26">
        <v>56</v>
      </c>
      <c r="AC26" s="22">
        <f t="shared" si="14"/>
        <v>2</v>
      </c>
      <c r="AD26" s="13"/>
      <c r="AE26" s="27">
        <f t="shared" si="15"/>
        <v>395</v>
      </c>
      <c r="AF26" s="61"/>
    </row>
    <row r="27" spans="1:32" x14ac:dyDescent="0.25">
      <c r="A27" s="60" t="s">
        <v>65</v>
      </c>
      <c r="B27" s="14" t="s">
        <v>66</v>
      </c>
      <c r="C27" s="19">
        <v>30</v>
      </c>
      <c r="D27" s="25">
        <v>30</v>
      </c>
      <c r="E27" s="22">
        <f t="shared" si="8"/>
        <v>0</v>
      </c>
      <c r="F27" s="13"/>
      <c r="G27" s="19">
        <v>30</v>
      </c>
      <c r="H27" s="26">
        <v>30</v>
      </c>
      <c r="I27" s="17">
        <f t="shared" si="9"/>
        <v>0</v>
      </c>
      <c r="J27" s="13"/>
      <c r="K27" s="19">
        <v>30</v>
      </c>
      <c r="L27" s="26">
        <v>30</v>
      </c>
      <c r="M27" s="17">
        <f t="shared" si="10"/>
        <v>0</v>
      </c>
      <c r="N27" s="13"/>
      <c r="O27" s="19">
        <v>30</v>
      </c>
      <c r="P27" s="26">
        <v>30</v>
      </c>
      <c r="Q27" s="17">
        <f t="shared" si="11"/>
        <v>0</v>
      </c>
      <c r="R27" s="13"/>
      <c r="S27" s="21">
        <v>30</v>
      </c>
      <c r="T27" s="26">
        <v>30</v>
      </c>
      <c r="U27" s="17">
        <f t="shared" si="12"/>
        <v>0</v>
      </c>
      <c r="V27" s="13"/>
      <c r="W27" s="21">
        <v>30</v>
      </c>
      <c r="X27" s="26">
        <v>27</v>
      </c>
      <c r="Y27" s="22">
        <f t="shared" si="13"/>
        <v>3</v>
      </c>
      <c r="Z27" s="13"/>
      <c r="AA27" s="21">
        <v>30</v>
      </c>
      <c r="AB27" s="26">
        <v>30</v>
      </c>
      <c r="AC27" s="17">
        <f t="shared" si="14"/>
        <v>0</v>
      </c>
      <c r="AD27" s="13"/>
      <c r="AE27" s="27">
        <f t="shared" si="15"/>
        <v>207</v>
      </c>
      <c r="AF27" s="61"/>
    </row>
    <row r="28" spans="1:32" x14ac:dyDescent="0.25">
      <c r="A28" s="71" t="s">
        <v>67</v>
      </c>
      <c r="B28" s="37" t="s">
        <v>68</v>
      </c>
      <c r="C28" s="38">
        <v>30</v>
      </c>
      <c r="D28" s="39">
        <v>30</v>
      </c>
      <c r="E28" s="17">
        <f t="shared" si="8"/>
        <v>0</v>
      </c>
      <c r="F28" s="13"/>
      <c r="G28" s="38">
        <v>30</v>
      </c>
      <c r="H28" s="41">
        <v>30</v>
      </c>
      <c r="I28" s="17">
        <f t="shared" si="9"/>
        <v>0</v>
      </c>
      <c r="J28" s="13"/>
      <c r="K28" s="38">
        <v>30</v>
      </c>
      <c r="L28" s="41">
        <v>30</v>
      </c>
      <c r="M28" s="17">
        <f t="shared" si="10"/>
        <v>0</v>
      </c>
      <c r="N28" s="13"/>
      <c r="O28" s="38">
        <v>30</v>
      </c>
      <c r="P28" s="41">
        <v>31</v>
      </c>
      <c r="Q28" s="17">
        <f t="shared" si="11"/>
        <v>-1</v>
      </c>
      <c r="R28" s="13"/>
      <c r="S28" s="72">
        <v>30</v>
      </c>
      <c r="T28" s="41">
        <v>30</v>
      </c>
      <c r="U28" s="17">
        <f t="shared" si="12"/>
        <v>0</v>
      </c>
      <c r="V28" s="13"/>
      <c r="W28" s="72">
        <v>30</v>
      </c>
      <c r="X28" s="41">
        <v>29</v>
      </c>
      <c r="Y28" s="22">
        <f t="shared" si="13"/>
        <v>1</v>
      </c>
      <c r="Z28" s="13"/>
      <c r="AA28" s="72">
        <v>30</v>
      </c>
      <c r="AB28" s="41">
        <v>29</v>
      </c>
      <c r="AC28" s="17">
        <f t="shared" si="14"/>
        <v>1</v>
      </c>
      <c r="AD28" s="13"/>
      <c r="AE28" s="27">
        <f t="shared" si="15"/>
        <v>209</v>
      </c>
      <c r="AF28" s="73"/>
    </row>
    <row r="29" spans="1:32" x14ac:dyDescent="0.25">
      <c r="A29" s="42"/>
      <c r="B29" s="74" t="s">
        <v>69</v>
      </c>
      <c r="C29" s="44">
        <f>SUM(C15:C28)</f>
        <v>690</v>
      </c>
      <c r="D29" s="44">
        <f>SUM(D15:D28)</f>
        <v>635</v>
      </c>
      <c r="E29" s="75">
        <f>SUMIF(E15:E28,"&gt;0")</f>
        <v>55</v>
      </c>
      <c r="F29" s="49"/>
      <c r="G29" s="46">
        <f>SUM(G15:G28)</f>
        <v>613</v>
      </c>
      <c r="H29" s="44">
        <f>SUM(H15:H28)</f>
        <v>605</v>
      </c>
      <c r="I29" s="75">
        <f>SUMIF(I15:I28,"&gt;0")</f>
        <v>8</v>
      </c>
      <c r="J29" s="49"/>
      <c r="K29" s="46">
        <f>SUM(K15:K28)</f>
        <v>613</v>
      </c>
      <c r="L29" s="44">
        <f>SUM(L15:L28)</f>
        <v>584</v>
      </c>
      <c r="M29" s="75">
        <f>SUMIF(M15:M28,"&gt;0")</f>
        <v>34</v>
      </c>
      <c r="N29" s="49"/>
      <c r="O29" s="46">
        <f>SUM(O15:O28)</f>
        <v>598</v>
      </c>
      <c r="P29" s="44">
        <f>SUM(P15:P28)</f>
        <v>599</v>
      </c>
      <c r="Q29" s="75">
        <f>SUMIF(Q15:Q28,"&gt;0")</f>
        <v>7</v>
      </c>
      <c r="R29" s="51"/>
      <c r="S29" s="52">
        <v>558</v>
      </c>
      <c r="T29" s="44">
        <f>SUM(T15:T28)</f>
        <v>564</v>
      </c>
      <c r="U29" s="75">
        <f>SUMIF(U15:U28,"&gt;0")</f>
        <v>11</v>
      </c>
      <c r="V29" s="51"/>
      <c r="W29" s="52">
        <f>SUM(W15:W28)</f>
        <v>543</v>
      </c>
      <c r="X29" s="44">
        <f>SUM(X15:X28)</f>
        <v>522</v>
      </c>
      <c r="Y29" s="75">
        <f>SUMIF(Y15:Y28,"&gt;0")</f>
        <v>24</v>
      </c>
      <c r="Z29" s="51"/>
      <c r="AA29" s="52">
        <f>SUM(AA15:AA28)</f>
        <v>543</v>
      </c>
      <c r="AB29" s="44">
        <f>SUM(AB15:AB28)</f>
        <v>533</v>
      </c>
      <c r="AC29" s="75">
        <f>SUMIF(AC15:AC28,"&gt;0")</f>
        <v>16</v>
      </c>
      <c r="AD29" s="51"/>
      <c r="AE29" s="54">
        <f t="shared" si="15"/>
        <v>4042</v>
      </c>
      <c r="AF29" s="76"/>
    </row>
    <row r="30" spans="1:32" x14ac:dyDescent="0.25">
      <c r="A30" s="77"/>
      <c r="B30" s="78"/>
      <c r="C30" s="78"/>
      <c r="D30" s="78"/>
      <c r="E30" s="78"/>
      <c r="F30" s="78"/>
      <c r="G30" s="79"/>
      <c r="H30" s="78"/>
      <c r="I30" s="79"/>
      <c r="J30" s="79"/>
      <c r="K30" s="79"/>
      <c r="L30" s="78"/>
      <c r="M30" s="79"/>
      <c r="N30" s="79"/>
      <c r="O30" s="79"/>
      <c r="P30" s="78"/>
      <c r="Q30" s="80"/>
      <c r="R30" s="80"/>
      <c r="S30" s="80"/>
      <c r="T30" s="78"/>
      <c r="U30" s="80"/>
      <c r="V30" s="80"/>
      <c r="W30" s="80"/>
      <c r="X30" s="78"/>
      <c r="Y30" s="80"/>
      <c r="Z30" s="80"/>
      <c r="AA30" s="80"/>
      <c r="AB30" s="78"/>
      <c r="AC30" s="80"/>
      <c r="AD30" s="80"/>
      <c r="AE30" s="81"/>
      <c r="AF30" s="82"/>
    </row>
    <row r="31" spans="1:32" ht="49.5" x14ac:dyDescent="0.25">
      <c r="A31" s="55" t="s">
        <v>0</v>
      </c>
      <c r="B31" s="4" t="s">
        <v>70</v>
      </c>
      <c r="C31" s="5" t="s">
        <v>2</v>
      </c>
      <c r="D31" s="5" t="s">
        <v>3</v>
      </c>
      <c r="E31" s="6" t="s">
        <v>4</v>
      </c>
      <c r="F31" s="7"/>
      <c r="G31" s="8" t="s">
        <v>5</v>
      </c>
      <c r="H31" s="9" t="s">
        <v>6</v>
      </c>
      <c r="I31" s="9" t="s">
        <v>7</v>
      </c>
      <c r="J31" s="9"/>
      <c r="K31" s="9" t="s">
        <v>8</v>
      </c>
      <c r="L31" s="10" t="s">
        <v>9</v>
      </c>
      <c r="M31" s="9" t="s">
        <v>10</v>
      </c>
      <c r="N31" s="9"/>
      <c r="O31" s="9" t="s">
        <v>11</v>
      </c>
      <c r="P31" s="11" t="s">
        <v>12</v>
      </c>
      <c r="Q31" s="9" t="s">
        <v>10</v>
      </c>
      <c r="R31" s="9"/>
      <c r="S31" s="9" t="s">
        <v>13</v>
      </c>
      <c r="T31" s="11" t="s">
        <v>14</v>
      </c>
      <c r="U31" s="9" t="s">
        <v>10</v>
      </c>
      <c r="V31" s="9"/>
      <c r="W31" s="9" t="s">
        <v>15</v>
      </c>
      <c r="X31" s="11" t="s">
        <v>16</v>
      </c>
      <c r="Y31" s="9" t="s">
        <v>10</v>
      </c>
      <c r="Z31" s="9"/>
      <c r="AA31" s="9" t="s">
        <v>17</v>
      </c>
      <c r="AB31" s="11" t="s">
        <v>18</v>
      </c>
      <c r="AC31" s="9" t="s">
        <v>10</v>
      </c>
      <c r="AD31" s="9"/>
      <c r="AE31" s="9" t="s">
        <v>19</v>
      </c>
      <c r="AF31" s="83" t="s">
        <v>20</v>
      </c>
    </row>
    <row r="32" spans="1:32" x14ac:dyDescent="0.25">
      <c r="A32" s="58">
        <v>5205</v>
      </c>
      <c r="B32" s="84" t="s">
        <v>71</v>
      </c>
      <c r="C32" s="85">
        <v>45</v>
      </c>
      <c r="D32" s="86">
        <v>45</v>
      </c>
      <c r="E32" s="87">
        <f t="shared" ref="E32:E61" si="16">C32-D32</f>
        <v>0</v>
      </c>
      <c r="F32" s="18"/>
      <c r="G32" s="88">
        <v>45</v>
      </c>
      <c r="H32" s="20">
        <v>44</v>
      </c>
      <c r="I32" s="87">
        <f t="shared" ref="I32:I61" si="17">G32-H32</f>
        <v>1</v>
      </c>
      <c r="J32" s="18"/>
      <c r="K32" s="88">
        <v>45</v>
      </c>
      <c r="L32" s="20">
        <v>45</v>
      </c>
      <c r="M32" s="87">
        <f t="shared" ref="M32:M61" si="18">K32-L32</f>
        <v>0</v>
      </c>
      <c r="N32" s="18"/>
      <c r="O32" s="19">
        <v>45</v>
      </c>
      <c r="P32" s="20">
        <v>44</v>
      </c>
      <c r="Q32" s="87">
        <f t="shared" ref="Q32:Q61" si="19">O32-P32</f>
        <v>1</v>
      </c>
      <c r="R32" s="18"/>
      <c r="S32" s="89">
        <v>45</v>
      </c>
      <c r="T32" s="20">
        <v>45</v>
      </c>
      <c r="U32" s="90">
        <f t="shared" ref="U32:U61" si="20">S32-T32</f>
        <v>0</v>
      </c>
      <c r="V32" s="87"/>
      <c r="W32" s="21">
        <v>45</v>
      </c>
      <c r="X32" s="20">
        <v>43</v>
      </c>
      <c r="Y32" s="87">
        <f t="shared" ref="Y32:Y61" si="21">W32-X32</f>
        <v>2</v>
      </c>
      <c r="Z32" s="18"/>
      <c r="AA32" s="21">
        <v>45</v>
      </c>
      <c r="AB32" s="20">
        <v>40</v>
      </c>
      <c r="AC32" s="87">
        <f t="shared" ref="AC32:AC61" si="22">AA32-AB32</f>
        <v>5</v>
      </c>
      <c r="AD32" s="18"/>
      <c r="AE32" s="23">
        <f t="shared" ref="AE32:AE62" si="23">D32+H32+L32+P32+T32+X32+AB32</f>
        <v>306</v>
      </c>
      <c r="AF32" s="59"/>
    </row>
    <row r="33" spans="1:32" x14ac:dyDescent="0.25">
      <c r="A33" s="60" t="s">
        <v>72</v>
      </c>
      <c r="B33" s="14" t="s">
        <v>73</v>
      </c>
      <c r="C33" s="60">
        <v>45</v>
      </c>
      <c r="D33" s="25">
        <v>45</v>
      </c>
      <c r="E33" s="17">
        <f t="shared" si="16"/>
        <v>0</v>
      </c>
      <c r="F33" s="13"/>
      <c r="G33" s="19">
        <v>60</v>
      </c>
      <c r="H33" s="26">
        <v>58</v>
      </c>
      <c r="I33" s="91">
        <f>(G33+25)-H33</f>
        <v>27</v>
      </c>
      <c r="J33" s="92"/>
      <c r="K33" s="19">
        <v>60</v>
      </c>
      <c r="L33" s="26">
        <v>60</v>
      </c>
      <c r="M33" s="93">
        <f>(K33+25)-L33</f>
        <v>25</v>
      </c>
      <c r="N33" s="92"/>
      <c r="O33" s="19">
        <v>35</v>
      </c>
      <c r="P33" s="26">
        <v>43</v>
      </c>
      <c r="Q33" s="91">
        <f>SUM(O33-P33)</f>
        <v>-8</v>
      </c>
      <c r="R33" s="92"/>
      <c r="S33" s="21">
        <v>35</v>
      </c>
      <c r="T33" s="26">
        <v>36</v>
      </c>
      <c r="U33" s="94">
        <f t="shared" si="20"/>
        <v>-1</v>
      </c>
      <c r="V33" s="87"/>
      <c r="W33" s="21">
        <v>35</v>
      </c>
      <c r="X33" s="26">
        <v>34</v>
      </c>
      <c r="Y33" s="17">
        <f t="shared" si="21"/>
        <v>1</v>
      </c>
      <c r="Z33" s="13"/>
      <c r="AA33" s="21">
        <v>35</v>
      </c>
      <c r="AB33" s="26">
        <v>31</v>
      </c>
      <c r="AC33" s="22">
        <f t="shared" si="22"/>
        <v>4</v>
      </c>
      <c r="AD33" s="13"/>
      <c r="AE33" s="27">
        <f t="shared" si="23"/>
        <v>307</v>
      </c>
      <c r="AF33" s="61"/>
    </row>
    <row r="34" spans="1:32" x14ac:dyDescent="0.25">
      <c r="A34" s="60" t="s">
        <v>74</v>
      </c>
      <c r="B34" s="14" t="s">
        <v>75</v>
      </c>
      <c r="C34" s="60">
        <v>60</v>
      </c>
      <c r="D34" s="25">
        <v>60</v>
      </c>
      <c r="E34" s="17">
        <f t="shared" si="16"/>
        <v>0</v>
      </c>
      <c r="F34" s="13"/>
      <c r="G34" s="19">
        <v>60</v>
      </c>
      <c r="H34" s="26">
        <v>58</v>
      </c>
      <c r="I34" s="22">
        <f t="shared" si="17"/>
        <v>2</v>
      </c>
      <c r="J34" s="13"/>
      <c r="K34" s="19">
        <v>60</v>
      </c>
      <c r="L34" s="26">
        <v>60</v>
      </c>
      <c r="M34" s="17">
        <f t="shared" si="18"/>
        <v>0</v>
      </c>
      <c r="N34" s="13"/>
      <c r="O34" s="19">
        <v>60</v>
      </c>
      <c r="P34" s="26">
        <v>60</v>
      </c>
      <c r="Q34" s="17">
        <f t="shared" si="19"/>
        <v>0</v>
      </c>
      <c r="R34" s="13"/>
      <c r="S34" s="21">
        <v>60</v>
      </c>
      <c r="T34" s="26">
        <v>60</v>
      </c>
      <c r="U34" s="94">
        <f t="shared" si="20"/>
        <v>0</v>
      </c>
      <c r="V34" s="87"/>
      <c r="W34" s="21">
        <v>60</v>
      </c>
      <c r="X34" s="26">
        <v>55</v>
      </c>
      <c r="Y34" s="22">
        <f t="shared" si="21"/>
        <v>5</v>
      </c>
      <c r="Z34" s="13"/>
      <c r="AA34" s="21">
        <v>60</v>
      </c>
      <c r="AB34" s="26">
        <v>58</v>
      </c>
      <c r="AC34" s="22">
        <f t="shared" si="22"/>
        <v>2</v>
      </c>
      <c r="AD34" s="13"/>
      <c r="AE34" s="27">
        <f t="shared" si="23"/>
        <v>411</v>
      </c>
      <c r="AF34" s="61"/>
    </row>
    <row r="35" spans="1:32" x14ac:dyDescent="0.25">
      <c r="A35" s="60" t="s">
        <v>76</v>
      </c>
      <c r="B35" s="14" t="s">
        <v>77</v>
      </c>
      <c r="C35" s="60">
        <v>30</v>
      </c>
      <c r="D35" s="25">
        <v>29</v>
      </c>
      <c r="E35" s="17">
        <f t="shared" si="16"/>
        <v>1</v>
      </c>
      <c r="F35" s="13"/>
      <c r="G35" s="19">
        <v>30</v>
      </c>
      <c r="H35" s="26">
        <v>30</v>
      </c>
      <c r="I35" s="91">
        <f>G35-H35</f>
        <v>0</v>
      </c>
      <c r="J35" s="92"/>
      <c r="K35" s="19">
        <v>30</v>
      </c>
      <c r="L35" s="26">
        <v>30</v>
      </c>
      <c r="M35" s="17">
        <f t="shared" si="18"/>
        <v>0</v>
      </c>
      <c r="N35" s="13"/>
      <c r="O35" s="19">
        <v>30</v>
      </c>
      <c r="P35" s="26">
        <v>29</v>
      </c>
      <c r="Q35" s="17">
        <f t="shared" si="19"/>
        <v>1</v>
      </c>
      <c r="R35" s="13"/>
      <c r="S35" s="21">
        <v>30</v>
      </c>
      <c r="T35" s="26">
        <v>30</v>
      </c>
      <c r="U35" s="94">
        <f t="shared" si="20"/>
        <v>0</v>
      </c>
      <c r="V35" s="87"/>
      <c r="W35" s="21">
        <v>30</v>
      </c>
      <c r="X35" s="26">
        <v>30</v>
      </c>
      <c r="Y35" s="17">
        <f t="shared" si="21"/>
        <v>0</v>
      </c>
      <c r="Z35" s="13"/>
      <c r="AA35" s="21">
        <v>30</v>
      </c>
      <c r="AB35" s="26">
        <v>27</v>
      </c>
      <c r="AC35" s="22">
        <f t="shared" si="22"/>
        <v>3</v>
      </c>
      <c r="AD35" s="13"/>
      <c r="AE35" s="27">
        <f t="shared" si="23"/>
        <v>205</v>
      </c>
      <c r="AF35" s="61"/>
    </row>
    <row r="36" spans="1:32" x14ac:dyDescent="0.25">
      <c r="A36" s="60" t="s">
        <v>78</v>
      </c>
      <c r="B36" s="14" t="s">
        <v>79</v>
      </c>
      <c r="C36" s="60">
        <v>60</v>
      </c>
      <c r="D36" s="25">
        <v>60</v>
      </c>
      <c r="E36" s="22">
        <f t="shared" si="16"/>
        <v>0</v>
      </c>
      <c r="F36" s="13"/>
      <c r="G36" s="19">
        <v>60</v>
      </c>
      <c r="H36" s="26">
        <v>60</v>
      </c>
      <c r="I36" s="22">
        <f t="shared" si="17"/>
        <v>0</v>
      </c>
      <c r="J36" s="13"/>
      <c r="K36" s="19">
        <v>60</v>
      </c>
      <c r="L36" s="26">
        <v>60</v>
      </c>
      <c r="M36" s="22">
        <f t="shared" si="18"/>
        <v>0</v>
      </c>
      <c r="N36" s="13"/>
      <c r="O36" s="19">
        <v>60</v>
      </c>
      <c r="P36" s="26">
        <v>60</v>
      </c>
      <c r="Q36" s="22">
        <f t="shared" si="19"/>
        <v>0</v>
      </c>
      <c r="R36" s="13"/>
      <c r="S36" s="21">
        <v>60</v>
      </c>
      <c r="T36" s="26">
        <v>54</v>
      </c>
      <c r="U36" s="95">
        <f t="shared" si="20"/>
        <v>6</v>
      </c>
      <c r="V36" s="87"/>
      <c r="W36" s="21">
        <v>60</v>
      </c>
      <c r="X36" s="26">
        <v>52</v>
      </c>
      <c r="Y36" s="22">
        <f t="shared" si="21"/>
        <v>8</v>
      </c>
      <c r="Z36" s="13"/>
      <c r="AA36" s="21">
        <v>60</v>
      </c>
      <c r="AB36" s="26">
        <v>55</v>
      </c>
      <c r="AC36" s="22">
        <f t="shared" si="22"/>
        <v>5</v>
      </c>
      <c r="AD36" s="13"/>
      <c r="AE36" s="27">
        <f t="shared" si="23"/>
        <v>401</v>
      </c>
      <c r="AF36" s="61"/>
    </row>
    <row r="37" spans="1:32" x14ac:dyDescent="0.25">
      <c r="A37" s="62" t="s">
        <v>80</v>
      </c>
      <c r="B37" s="29" t="s">
        <v>81</v>
      </c>
      <c r="C37" s="96">
        <v>60</v>
      </c>
      <c r="D37" s="31">
        <v>58</v>
      </c>
      <c r="E37" s="63">
        <f t="shared" si="16"/>
        <v>2</v>
      </c>
      <c r="F37" s="33"/>
      <c r="G37" s="30">
        <v>60</v>
      </c>
      <c r="H37" s="64">
        <v>52</v>
      </c>
      <c r="I37" s="63">
        <f t="shared" si="17"/>
        <v>8</v>
      </c>
      <c r="J37" s="33"/>
      <c r="K37" s="30">
        <v>60</v>
      </c>
      <c r="L37" s="64">
        <v>58</v>
      </c>
      <c r="M37" s="63">
        <f t="shared" si="18"/>
        <v>2</v>
      </c>
      <c r="N37" s="33"/>
      <c r="O37" s="30">
        <v>60</v>
      </c>
      <c r="P37" s="64">
        <v>60</v>
      </c>
      <c r="Q37" s="63">
        <f t="shared" si="19"/>
        <v>0</v>
      </c>
      <c r="R37" s="33"/>
      <c r="S37" s="34">
        <v>60</v>
      </c>
      <c r="T37" s="64">
        <v>57</v>
      </c>
      <c r="U37" s="97">
        <f t="shared" si="20"/>
        <v>3</v>
      </c>
      <c r="V37" s="98"/>
      <c r="W37" s="34">
        <v>60</v>
      </c>
      <c r="X37" s="64">
        <v>60</v>
      </c>
      <c r="Y37" s="32">
        <f t="shared" si="21"/>
        <v>0</v>
      </c>
      <c r="Z37" s="33"/>
      <c r="AA37" s="34">
        <v>60</v>
      </c>
      <c r="AB37" s="64">
        <v>52</v>
      </c>
      <c r="AC37" s="63">
        <f t="shared" si="22"/>
        <v>8</v>
      </c>
      <c r="AD37" s="33"/>
      <c r="AE37" s="35">
        <f t="shared" si="23"/>
        <v>397</v>
      </c>
      <c r="AF37" s="67"/>
    </row>
    <row r="38" spans="1:32" x14ac:dyDescent="0.25">
      <c r="A38" s="60" t="s">
        <v>82</v>
      </c>
      <c r="B38" s="14" t="s">
        <v>83</v>
      </c>
      <c r="C38" s="60">
        <v>60</v>
      </c>
      <c r="D38" s="25">
        <v>60</v>
      </c>
      <c r="E38" s="17">
        <f t="shared" si="16"/>
        <v>0</v>
      </c>
      <c r="F38" s="13"/>
      <c r="G38" s="19">
        <v>60</v>
      </c>
      <c r="H38" s="26">
        <v>58</v>
      </c>
      <c r="I38" s="17">
        <f t="shared" si="17"/>
        <v>2</v>
      </c>
      <c r="J38" s="13"/>
      <c r="K38" s="19">
        <v>60</v>
      </c>
      <c r="L38" s="26">
        <v>60</v>
      </c>
      <c r="M38" s="22">
        <f t="shared" si="18"/>
        <v>0</v>
      </c>
      <c r="N38" s="13"/>
      <c r="O38" s="19">
        <v>60</v>
      </c>
      <c r="P38" s="26">
        <v>61</v>
      </c>
      <c r="Q38" s="17">
        <f t="shared" si="19"/>
        <v>-1</v>
      </c>
      <c r="R38" s="13"/>
      <c r="S38" s="21">
        <v>60</v>
      </c>
      <c r="T38" s="26">
        <v>58</v>
      </c>
      <c r="U38" s="94">
        <f t="shared" si="20"/>
        <v>2</v>
      </c>
      <c r="V38" s="87"/>
      <c r="W38" s="21">
        <v>60</v>
      </c>
      <c r="X38" s="26">
        <v>56</v>
      </c>
      <c r="Y38" s="22">
        <f t="shared" si="21"/>
        <v>4</v>
      </c>
      <c r="Z38" s="13"/>
      <c r="AA38" s="21">
        <v>60</v>
      </c>
      <c r="AB38" s="26">
        <v>51</v>
      </c>
      <c r="AC38" s="22">
        <f t="shared" si="22"/>
        <v>9</v>
      </c>
      <c r="AD38" s="13"/>
      <c r="AE38" s="27">
        <f t="shared" si="23"/>
        <v>404</v>
      </c>
      <c r="AF38" s="61"/>
    </row>
    <row r="39" spans="1:32" x14ac:dyDescent="0.25">
      <c r="A39" s="60" t="s">
        <v>84</v>
      </c>
      <c r="B39" s="14" t="s">
        <v>85</v>
      </c>
      <c r="C39" s="60">
        <v>30</v>
      </c>
      <c r="D39" s="25">
        <v>29</v>
      </c>
      <c r="E39" s="17">
        <f t="shared" si="16"/>
        <v>1</v>
      </c>
      <c r="F39" s="13"/>
      <c r="G39" s="19">
        <v>30</v>
      </c>
      <c r="H39" s="26">
        <v>30</v>
      </c>
      <c r="I39" s="17">
        <f t="shared" si="17"/>
        <v>0</v>
      </c>
      <c r="J39" s="13"/>
      <c r="K39" s="19">
        <v>30</v>
      </c>
      <c r="L39" s="26">
        <v>31</v>
      </c>
      <c r="M39" s="17">
        <f t="shared" si="18"/>
        <v>-1</v>
      </c>
      <c r="N39" s="13"/>
      <c r="O39" s="19">
        <v>30</v>
      </c>
      <c r="P39" s="26">
        <v>28</v>
      </c>
      <c r="Q39" s="22">
        <f t="shared" si="19"/>
        <v>2</v>
      </c>
      <c r="R39" s="13"/>
      <c r="S39" s="21">
        <v>30</v>
      </c>
      <c r="T39" s="26">
        <v>33</v>
      </c>
      <c r="U39" s="94">
        <f t="shared" si="20"/>
        <v>-3</v>
      </c>
      <c r="V39" s="87"/>
      <c r="W39" s="21">
        <v>30</v>
      </c>
      <c r="X39" s="26">
        <v>32</v>
      </c>
      <c r="Y39" s="17">
        <f t="shared" si="21"/>
        <v>-2</v>
      </c>
      <c r="Z39" s="13"/>
      <c r="AA39" s="21">
        <v>30</v>
      </c>
      <c r="AB39" s="26">
        <v>34</v>
      </c>
      <c r="AC39" s="17">
        <f t="shared" si="22"/>
        <v>-4</v>
      </c>
      <c r="AD39" s="13"/>
      <c r="AE39" s="27">
        <f t="shared" si="23"/>
        <v>217</v>
      </c>
      <c r="AF39" s="61"/>
    </row>
    <row r="40" spans="1:32" x14ac:dyDescent="0.25">
      <c r="A40" s="60" t="s">
        <v>86</v>
      </c>
      <c r="B40" s="84" t="s">
        <v>87</v>
      </c>
      <c r="C40" s="85">
        <v>60</v>
      </c>
      <c r="D40" s="86">
        <v>50</v>
      </c>
      <c r="E40" s="22">
        <f t="shared" si="16"/>
        <v>10</v>
      </c>
      <c r="F40" s="13"/>
      <c r="G40" s="88">
        <v>60</v>
      </c>
      <c r="H40" s="26">
        <v>58</v>
      </c>
      <c r="I40" s="22">
        <f t="shared" si="17"/>
        <v>2</v>
      </c>
      <c r="J40" s="13"/>
      <c r="K40" s="88">
        <v>90</v>
      </c>
      <c r="L40" s="26">
        <v>58</v>
      </c>
      <c r="M40" s="22">
        <f t="shared" si="18"/>
        <v>32</v>
      </c>
      <c r="N40" s="13"/>
      <c r="O40" s="19">
        <v>60</v>
      </c>
      <c r="P40" s="26">
        <v>60</v>
      </c>
      <c r="Q40" s="22">
        <f t="shared" si="19"/>
        <v>0</v>
      </c>
      <c r="R40" s="13"/>
      <c r="S40" s="21">
        <v>60</v>
      </c>
      <c r="T40" s="26">
        <v>55</v>
      </c>
      <c r="U40" s="95">
        <f t="shared" si="20"/>
        <v>5</v>
      </c>
      <c r="V40" s="87"/>
      <c r="W40" s="21">
        <v>60</v>
      </c>
      <c r="X40" s="26">
        <v>59</v>
      </c>
      <c r="Y40" s="22">
        <f t="shared" si="21"/>
        <v>1</v>
      </c>
      <c r="Z40" s="13"/>
      <c r="AA40" s="21">
        <v>60</v>
      </c>
      <c r="AB40" s="26">
        <v>56</v>
      </c>
      <c r="AC40" s="22">
        <f t="shared" si="22"/>
        <v>4</v>
      </c>
      <c r="AD40" s="13"/>
      <c r="AE40" s="27">
        <f t="shared" si="23"/>
        <v>396</v>
      </c>
      <c r="AF40" s="61"/>
    </row>
    <row r="41" spans="1:32" x14ac:dyDescent="0.25">
      <c r="A41" s="60" t="s">
        <v>88</v>
      </c>
      <c r="B41" s="14" t="s">
        <v>89</v>
      </c>
      <c r="C41" s="60">
        <v>30</v>
      </c>
      <c r="D41" s="25">
        <v>30</v>
      </c>
      <c r="E41" s="17">
        <f t="shared" si="16"/>
        <v>0</v>
      </c>
      <c r="F41" s="13"/>
      <c r="G41" s="19">
        <v>30</v>
      </c>
      <c r="H41" s="26">
        <v>29</v>
      </c>
      <c r="I41" s="17">
        <f t="shared" si="17"/>
        <v>1</v>
      </c>
      <c r="J41" s="13"/>
      <c r="K41" s="19">
        <v>30</v>
      </c>
      <c r="L41" s="26">
        <v>29</v>
      </c>
      <c r="M41" s="17">
        <f t="shared" si="18"/>
        <v>1</v>
      </c>
      <c r="N41" s="13"/>
      <c r="O41" s="19">
        <v>30</v>
      </c>
      <c r="P41" s="26">
        <v>30</v>
      </c>
      <c r="Q41" s="17">
        <f t="shared" si="19"/>
        <v>0</v>
      </c>
      <c r="R41" s="13"/>
      <c r="S41" s="21">
        <v>30</v>
      </c>
      <c r="T41" s="26">
        <v>29</v>
      </c>
      <c r="U41" s="94">
        <f t="shared" si="20"/>
        <v>1</v>
      </c>
      <c r="V41" s="87"/>
      <c r="W41" s="21">
        <v>30</v>
      </c>
      <c r="X41" s="26">
        <v>30</v>
      </c>
      <c r="Y41" s="17">
        <f t="shared" si="21"/>
        <v>0</v>
      </c>
      <c r="Z41" s="13"/>
      <c r="AA41" s="21">
        <v>30</v>
      </c>
      <c r="AB41" s="26">
        <v>29</v>
      </c>
      <c r="AC41" s="22">
        <f t="shared" si="22"/>
        <v>1</v>
      </c>
      <c r="AD41" s="13"/>
      <c r="AE41" s="27">
        <f t="shared" si="23"/>
        <v>206</v>
      </c>
      <c r="AF41" s="61"/>
    </row>
    <row r="42" spans="1:32" x14ac:dyDescent="0.25">
      <c r="A42" s="60" t="s">
        <v>90</v>
      </c>
      <c r="B42" s="14" t="s">
        <v>91</v>
      </c>
      <c r="C42" s="60">
        <v>90</v>
      </c>
      <c r="D42" s="25">
        <v>70</v>
      </c>
      <c r="E42" s="22">
        <f t="shared" si="16"/>
        <v>20</v>
      </c>
      <c r="F42" s="13"/>
      <c r="G42" s="19">
        <v>90</v>
      </c>
      <c r="H42" s="26">
        <v>85</v>
      </c>
      <c r="I42" s="22">
        <f t="shared" si="17"/>
        <v>5</v>
      </c>
      <c r="J42" s="13"/>
      <c r="K42" s="19">
        <v>90</v>
      </c>
      <c r="L42" s="26">
        <v>89</v>
      </c>
      <c r="M42" s="22">
        <f t="shared" si="18"/>
        <v>1</v>
      </c>
      <c r="N42" s="13"/>
      <c r="O42" s="19">
        <v>90</v>
      </c>
      <c r="P42" s="26">
        <v>91</v>
      </c>
      <c r="Q42" s="17">
        <f t="shared" si="19"/>
        <v>-1</v>
      </c>
      <c r="R42" s="13"/>
      <c r="S42" s="21">
        <v>90</v>
      </c>
      <c r="T42" s="26">
        <v>89</v>
      </c>
      <c r="U42" s="94">
        <f t="shared" si="20"/>
        <v>1</v>
      </c>
      <c r="V42" s="87"/>
      <c r="W42" s="21">
        <v>75</v>
      </c>
      <c r="X42" s="26">
        <v>73</v>
      </c>
      <c r="Y42" s="22">
        <f t="shared" si="21"/>
        <v>2</v>
      </c>
      <c r="Z42" s="13"/>
      <c r="AA42" s="21">
        <v>75</v>
      </c>
      <c r="AB42" s="26">
        <v>86</v>
      </c>
      <c r="AC42" s="17">
        <f t="shared" si="22"/>
        <v>-11</v>
      </c>
      <c r="AD42" s="13"/>
      <c r="AE42" s="27">
        <f t="shared" si="23"/>
        <v>583</v>
      </c>
      <c r="AF42" s="61"/>
    </row>
    <row r="43" spans="1:32" x14ac:dyDescent="0.25">
      <c r="A43" s="96" t="s">
        <v>92</v>
      </c>
      <c r="B43" s="99" t="s">
        <v>93</v>
      </c>
      <c r="C43" s="96">
        <v>45</v>
      </c>
      <c r="D43" s="31">
        <v>44</v>
      </c>
      <c r="E43" s="32">
        <f t="shared" si="16"/>
        <v>1</v>
      </c>
      <c r="F43" s="33"/>
      <c r="G43" s="30">
        <v>45</v>
      </c>
      <c r="H43" s="64">
        <v>43</v>
      </c>
      <c r="I43" s="63">
        <f t="shared" si="17"/>
        <v>2</v>
      </c>
      <c r="J43" s="33"/>
      <c r="K43" s="30">
        <v>45</v>
      </c>
      <c r="L43" s="64">
        <v>44</v>
      </c>
      <c r="M43" s="63">
        <f t="shared" si="18"/>
        <v>1</v>
      </c>
      <c r="N43" s="33"/>
      <c r="O43" s="30">
        <v>45</v>
      </c>
      <c r="P43" s="64">
        <v>42</v>
      </c>
      <c r="Q43" s="100">
        <f>SUM(O43-P43)</f>
        <v>3</v>
      </c>
      <c r="R43" s="101"/>
      <c r="S43" s="34">
        <v>45</v>
      </c>
      <c r="T43" s="64">
        <v>45</v>
      </c>
      <c r="U43" s="100">
        <f>SUM(S43-T43)</f>
        <v>0</v>
      </c>
      <c r="V43" s="102"/>
      <c r="W43" s="103">
        <v>40</v>
      </c>
      <c r="X43" s="64">
        <v>37</v>
      </c>
      <c r="Y43" s="100">
        <f>SUM(W43-X43)</f>
        <v>3</v>
      </c>
      <c r="Z43" s="33"/>
      <c r="AA43" s="34">
        <v>40</v>
      </c>
      <c r="AB43" s="64">
        <v>38</v>
      </c>
      <c r="AC43" s="100">
        <f>SUM(AA43-AB43)</f>
        <v>2</v>
      </c>
      <c r="AD43" s="33"/>
      <c r="AE43" s="35">
        <f t="shared" si="23"/>
        <v>293</v>
      </c>
      <c r="AF43" s="104"/>
    </row>
    <row r="44" spans="1:32" x14ac:dyDescent="0.25">
      <c r="A44" s="60" t="s">
        <v>94</v>
      </c>
      <c r="B44" s="14" t="s">
        <v>95</v>
      </c>
      <c r="C44" s="60">
        <v>60</v>
      </c>
      <c r="D44" s="25">
        <v>56</v>
      </c>
      <c r="E44" s="22">
        <f t="shared" si="16"/>
        <v>4</v>
      </c>
      <c r="F44" s="13"/>
      <c r="G44" s="19">
        <v>60</v>
      </c>
      <c r="H44" s="26">
        <v>56</v>
      </c>
      <c r="I44" s="22">
        <f t="shared" si="17"/>
        <v>4</v>
      </c>
      <c r="J44" s="13"/>
      <c r="K44" s="19">
        <v>60</v>
      </c>
      <c r="L44" s="26">
        <v>49</v>
      </c>
      <c r="M44" s="22">
        <f t="shared" si="18"/>
        <v>11</v>
      </c>
      <c r="N44" s="13"/>
      <c r="O44" s="19">
        <v>60</v>
      </c>
      <c r="P44" s="26">
        <v>59</v>
      </c>
      <c r="Q44" s="17">
        <f t="shared" si="19"/>
        <v>1</v>
      </c>
      <c r="R44" s="13"/>
      <c r="S44" s="19">
        <v>60</v>
      </c>
      <c r="T44" s="26">
        <v>46</v>
      </c>
      <c r="U44" s="95">
        <f t="shared" si="20"/>
        <v>14</v>
      </c>
      <c r="V44" s="87"/>
      <c r="W44" s="19">
        <v>60</v>
      </c>
      <c r="X44" s="26">
        <v>59</v>
      </c>
      <c r="Y44" s="22">
        <f t="shared" si="21"/>
        <v>1</v>
      </c>
      <c r="Z44" s="13"/>
      <c r="AA44" s="19">
        <v>60</v>
      </c>
      <c r="AB44" s="26">
        <v>49</v>
      </c>
      <c r="AC44" s="22">
        <f t="shared" si="22"/>
        <v>11</v>
      </c>
      <c r="AD44" s="13"/>
      <c r="AE44" s="27">
        <f t="shared" si="23"/>
        <v>374</v>
      </c>
      <c r="AF44" s="61"/>
    </row>
    <row r="45" spans="1:32" x14ac:dyDescent="0.25">
      <c r="A45" s="60" t="s">
        <v>96</v>
      </c>
      <c r="B45" s="14" t="s">
        <v>97</v>
      </c>
      <c r="C45" s="60">
        <v>60</v>
      </c>
      <c r="D45" s="25">
        <v>60</v>
      </c>
      <c r="E45" s="87">
        <f t="shared" si="16"/>
        <v>0</v>
      </c>
      <c r="F45" s="13"/>
      <c r="G45" s="19">
        <v>60</v>
      </c>
      <c r="H45" s="26">
        <v>53</v>
      </c>
      <c r="I45" s="87">
        <f t="shared" si="17"/>
        <v>7</v>
      </c>
      <c r="J45" s="13"/>
      <c r="K45" s="19">
        <v>60</v>
      </c>
      <c r="L45" s="26">
        <v>49</v>
      </c>
      <c r="M45" s="87">
        <f t="shared" si="18"/>
        <v>11</v>
      </c>
      <c r="N45" s="13"/>
      <c r="O45" s="19">
        <v>45</v>
      </c>
      <c r="P45" s="26">
        <v>45</v>
      </c>
      <c r="Q45" s="87">
        <f t="shared" si="19"/>
        <v>0</v>
      </c>
      <c r="R45" s="13"/>
      <c r="S45" s="19">
        <v>45</v>
      </c>
      <c r="T45" s="26">
        <v>43</v>
      </c>
      <c r="U45" s="105">
        <f t="shared" si="20"/>
        <v>2</v>
      </c>
      <c r="V45" s="87"/>
      <c r="W45" s="19">
        <v>45</v>
      </c>
      <c r="X45" s="26">
        <v>46</v>
      </c>
      <c r="Y45" s="87">
        <f t="shared" si="21"/>
        <v>-1</v>
      </c>
      <c r="Z45" s="13"/>
      <c r="AA45" s="19">
        <v>45</v>
      </c>
      <c r="AB45" s="26">
        <v>45</v>
      </c>
      <c r="AC45" s="87">
        <f t="shared" si="22"/>
        <v>0</v>
      </c>
      <c r="AD45" s="13"/>
      <c r="AE45" s="27">
        <f t="shared" si="23"/>
        <v>341</v>
      </c>
      <c r="AF45" s="61"/>
    </row>
    <row r="46" spans="1:32" x14ac:dyDescent="0.25">
      <c r="A46" s="60" t="s">
        <v>98</v>
      </c>
      <c r="B46" s="14" t="s">
        <v>99</v>
      </c>
      <c r="C46" s="60">
        <v>60</v>
      </c>
      <c r="D46" s="25">
        <v>60</v>
      </c>
      <c r="E46" s="22">
        <f t="shared" si="16"/>
        <v>0</v>
      </c>
      <c r="F46" s="13"/>
      <c r="G46" s="19">
        <v>90</v>
      </c>
      <c r="H46" s="26">
        <v>77</v>
      </c>
      <c r="I46" s="22">
        <f t="shared" si="17"/>
        <v>13</v>
      </c>
      <c r="J46" s="13"/>
      <c r="K46" s="19">
        <v>90</v>
      </c>
      <c r="L46" s="26">
        <v>72</v>
      </c>
      <c r="M46" s="22">
        <f t="shared" si="18"/>
        <v>18</v>
      </c>
      <c r="N46" s="13"/>
      <c r="O46" s="19">
        <v>90</v>
      </c>
      <c r="P46" s="26">
        <v>86</v>
      </c>
      <c r="Q46" s="22">
        <f t="shared" si="19"/>
        <v>4</v>
      </c>
      <c r="R46" s="13"/>
      <c r="S46" s="19">
        <v>60</v>
      </c>
      <c r="T46" s="26">
        <v>57</v>
      </c>
      <c r="U46" s="95">
        <f t="shared" si="20"/>
        <v>3</v>
      </c>
      <c r="V46" s="87"/>
      <c r="W46" s="19">
        <v>60</v>
      </c>
      <c r="X46" s="26">
        <v>60</v>
      </c>
      <c r="Y46" s="17">
        <f t="shared" si="21"/>
        <v>0</v>
      </c>
      <c r="Z46" s="13"/>
      <c r="AA46" s="19">
        <v>60</v>
      </c>
      <c r="AB46" s="26">
        <v>57</v>
      </c>
      <c r="AC46" s="22">
        <f t="shared" si="22"/>
        <v>3</v>
      </c>
      <c r="AD46" s="13"/>
      <c r="AE46" s="27">
        <f t="shared" si="23"/>
        <v>469</v>
      </c>
      <c r="AF46" s="61"/>
    </row>
    <row r="47" spans="1:32" x14ac:dyDescent="0.25">
      <c r="A47" s="60" t="s">
        <v>100</v>
      </c>
      <c r="B47" s="14" t="s">
        <v>101</v>
      </c>
      <c r="C47" s="60">
        <v>60</v>
      </c>
      <c r="D47" s="25">
        <v>60</v>
      </c>
      <c r="E47" s="17">
        <f t="shared" si="16"/>
        <v>0</v>
      </c>
      <c r="F47" s="13"/>
      <c r="G47" s="19">
        <v>60</v>
      </c>
      <c r="H47" s="26">
        <v>59</v>
      </c>
      <c r="I47" s="22">
        <f t="shared" si="17"/>
        <v>1</v>
      </c>
      <c r="J47" s="13"/>
      <c r="K47" s="19">
        <v>60</v>
      </c>
      <c r="L47" s="26">
        <v>59</v>
      </c>
      <c r="M47" s="22">
        <f t="shared" si="18"/>
        <v>1</v>
      </c>
      <c r="N47" s="13"/>
      <c r="O47" s="19">
        <v>60</v>
      </c>
      <c r="P47" s="26">
        <v>60</v>
      </c>
      <c r="Q47" s="17">
        <f t="shared" si="19"/>
        <v>0</v>
      </c>
      <c r="R47" s="13"/>
      <c r="S47" s="19">
        <v>60</v>
      </c>
      <c r="T47" s="26">
        <v>59</v>
      </c>
      <c r="U47" s="94">
        <f t="shared" si="20"/>
        <v>1</v>
      </c>
      <c r="V47" s="87"/>
      <c r="W47" s="19">
        <v>60</v>
      </c>
      <c r="X47" s="26">
        <v>60</v>
      </c>
      <c r="Y47" s="17">
        <f t="shared" si="21"/>
        <v>0</v>
      </c>
      <c r="Z47" s="13"/>
      <c r="AA47" s="19">
        <v>60</v>
      </c>
      <c r="AB47" s="26">
        <v>60</v>
      </c>
      <c r="AC47" s="17">
        <f t="shared" si="22"/>
        <v>0</v>
      </c>
      <c r="AD47" s="13"/>
      <c r="AE47" s="27">
        <f t="shared" si="23"/>
        <v>417</v>
      </c>
      <c r="AF47" s="61"/>
    </row>
    <row r="48" spans="1:32" x14ac:dyDescent="0.25">
      <c r="A48" s="60" t="s">
        <v>102</v>
      </c>
      <c r="B48" s="14" t="s">
        <v>103</v>
      </c>
      <c r="C48" s="60">
        <v>30</v>
      </c>
      <c r="D48" s="25">
        <v>30</v>
      </c>
      <c r="E48" s="17">
        <f t="shared" si="16"/>
        <v>0</v>
      </c>
      <c r="F48" s="13"/>
      <c r="G48" s="19">
        <v>30</v>
      </c>
      <c r="H48" s="26">
        <v>30</v>
      </c>
      <c r="I48" s="17">
        <f t="shared" si="17"/>
        <v>0</v>
      </c>
      <c r="J48" s="13"/>
      <c r="K48" s="19">
        <v>30</v>
      </c>
      <c r="L48" s="26">
        <v>29</v>
      </c>
      <c r="M48" s="22">
        <f t="shared" si="18"/>
        <v>1</v>
      </c>
      <c r="N48" s="13"/>
      <c r="O48" s="19">
        <v>30</v>
      </c>
      <c r="P48" s="26">
        <v>29</v>
      </c>
      <c r="Q48" s="22">
        <f t="shared" si="19"/>
        <v>1</v>
      </c>
      <c r="R48" s="13"/>
      <c r="S48" s="19">
        <v>30</v>
      </c>
      <c r="T48" s="26">
        <v>28</v>
      </c>
      <c r="U48" s="95">
        <f t="shared" si="20"/>
        <v>2</v>
      </c>
      <c r="V48" s="87"/>
      <c r="W48" s="19">
        <v>30</v>
      </c>
      <c r="X48" s="26">
        <v>28</v>
      </c>
      <c r="Y48" s="22">
        <f t="shared" si="21"/>
        <v>2</v>
      </c>
      <c r="Z48" s="13"/>
      <c r="AA48" s="19">
        <v>30</v>
      </c>
      <c r="AB48" s="26">
        <v>30</v>
      </c>
      <c r="AC48" s="17">
        <f t="shared" si="22"/>
        <v>0</v>
      </c>
      <c r="AD48" s="13"/>
      <c r="AE48" s="27">
        <f t="shared" si="23"/>
        <v>204</v>
      </c>
      <c r="AF48" s="61"/>
    </row>
    <row r="49" spans="1:32" x14ac:dyDescent="0.25">
      <c r="A49" s="60" t="s">
        <v>104</v>
      </c>
      <c r="B49" s="14" t="s">
        <v>105</v>
      </c>
      <c r="C49" s="60">
        <v>60</v>
      </c>
      <c r="D49" s="25">
        <v>58</v>
      </c>
      <c r="E49" s="17">
        <f t="shared" si="16"/>
        <v>2</v>
      </c>
      <c r="F49" s="13"/>
      <c r="G49" s="19">
        <v>60</v>
      </c>
      <c r="H49" s="26">
        <v>58</v>
      </c>
      <c r="I49" s="22">
        <f t="shared" si="17"/>
        <v>2</v>
      </c>
      <c r="J49" s="13"/>
      <c r="K49" s="19">
        <v>60</v>
      </c>
      <c r="L49" s="26">
        <v>58</v>
      </c>
      <c r="M49" s="22">
        <f t="shared" si="18"/>
        <v>2</v>
      </c>
      <c r="N49" s="13"/>
      <c r="O49" s="19">
        <v>60</v>
      </c>
      <c r="P49" s="26">
        <v>60</v>
      </c>
      <c r="Q49" s="17">
        <f t="shared" si="19"/>
        <v>0</v>
      </c>
      <c r="R49" s="13"/>
      <c r="S49" s="19">
        <v>60</v>
      </c>
      <c r="T49" s="26">
        <v>56</v>
      </c>
      <c r="U49" s="95">
        <f t="shared" si="20"/>
        <v>4</v>
      </c>
      <c r="V49" s="87"/>
      <c r="W49" s="19">
        <v>60</v>
      </c>
      <c r="X49" s="26">
        <v>59</v>
      </c>
      <c r="Y49" s="17">
        <f t="shared" si="21"/>
        <v>1</v>
      </c>
      <c r="Z49" s="13"/>
      <c r="AA49" s="19">
        <v>60</v>
      </c>
      <c r="AB49" s="26">
        <v>59</v>
      </c>
      <c r="AC49" s="17">
        <f t="shared" si="22"/>
        <v>1</v>
      </c>
      <c r="AD49" s="13"/>
      <c r="AE49" s="27">
        <f t="shared" si="23"/>
        <v>408</v>
      </c>
      <c r="AF49" s="61"/>
    </row>
    <row r="50" spans="1:32" x14ac:dyDescent="0.25">
      <c r="A50" s="62" t="s">
        <v>106</v>
      </c>
      <c r="B50" s="29" t="s">
        <v>107</v>
      </c>
      <c r="C50" s="96">
        <v>30</v>
      </c>
      <c r="D50" s="31">
        <v>30</v>
      </c>
      <c r="E50" s="32">
        <f t="shared" si="16"/>
        <v>0</v>
      </c>
      <c r="F50" s="33"/>
      <c r="G50" s="30">
        <v>30</v>
      </c>
      <c r="H50" s="64">
        <v>30</v>
      </c>
      <c r="I50" s="63">
        <f t="shared" si="17"/>
        <v>0</v>
      </c>
      <c r="J50" s="33"/>
      <c r="K50" s="30">
        <v>30</v>
      </c>
      <c r="L50" s="64">
        <v>29</v>
      </c>
      <c r="M50" s="63">
        <f t="shared" si="18"/>
        <v>1</v>
      </c>
      <c r="N50" s="33"/>
      <c r="O50" s="30">
        <v>30</v>
      </c>
      <c r="P50" s="64">
        <v>30</v>
      </c>
      <c r="Q50" s="32">
        <f t="shared" si="19"/>
        <v>0</v>
      </c>
      <c r="R50" s="33"/>
      <c r="S50" s="30">
        <v>30</v>
      </c>
      <c r="T50" s="64">
        <v>29</v>
      </c>
      <c r="U50" s="97">
        <f t="shared" si="20"/>
        <v>1</v>
      </c>
      <c r="V50" s="98"/>
      <c r="W50" s="30">
        <v>30</v>
      </c>
      <c r="X50" s="64">
        <v>30</v>
      </c>
      <c r="Y50" s="32">
        <f t="shared" si="21"/>
        <v>0</v>
      </c>
      <c r="Z50" s="33"/>
      <c r="AA50" s="30">
        <v>30</v>
      </c>
      <c r="AB50" s="64">
        <v>24</v>
      </c>
      <c r="AC50" s="63">
        <f t="shared" si="22"/>
        <v>6</v>
      </c>
      <c r="AD50" s="33"/>
      <c r="AE50" s="35">
        <f t="shared" si="23"/>
        <v>202</v>
      </c>
      <c r="AF50" s="67"/>
    </row>
    <row r="51" spans="1:32" x14ac:dyDescent="0.25">
      <c r="A51" s="60" t="s">
        <v>108</v>
      </c>
      <c r="B51" s="14" t="s">
        <v>109</v>
      </c>
      <c r="C51" s="60">
        <v>90</v>
      </c>
      <c r="D51" s="25">
        <v>85</v>
      </c>
      <c r="E51" s="22">
        <f t="shared" si="16"/>
        <v>5</v>
      </c>
      <c r="F51" s="13"/>
      <c r="G51" s="19">
        <v>90</v>
      </c>
      <c r="H51" s="26">
        <v>90</v>
      </c>
      <c r="I51" s="93">
        <f>SUM(G51-H51)</f>
        <v>0</v>
      </c>
      <c r="J51" s="92"/>
      <c r="K51" s="19">
        <v>90</v>
      </c>
      <c r="L51" s="26">
        <v>88</v>
      </c>
      <c r="M51" s="22">
        <f t="shared" si="18"/>
        <v>2</v>
      </c>
      <c r="N51" s="13"/>
      <c r="O51" s="19">
        <v>60</v>
      </c>
      <c r="P51" s="26">
        <v>62</v>
      </c>
      <c r="Q51" s="17">
        <f t="shared" si="19"/>
        <v>-2</v>
      </c>
      <c r="R51" s="13"/>
      <c r="S51" s="19">
        <v>60</v>
      </c>
      <c r="T51" s="26">
        <v>60</v>
      </c>
      <c r="U51" s="95">
        <f t="shared" si="20"/>
        <v>0</v>
      </c>
      <c r="V51" s="87"/>
      <c r="W51" s="19">
        <v>60</v>
      </c>
      <c r="X51" s="26">
        <v>61</v>
      </c>
      <c r="Y51" s="22">
        <f t="shared" si="21"/>
        <v>-1</v>
      </c>
      <c r="Z51" s="13"/>
      <c r="AA51" s="19">
        <v>60</v>
      </c>
      <c r="AB51" s="26">
        <v>59</v>
      </c>
      <c r="AC51" s="22">
        <f t="shared" si="22"/>
        <v>1</v>
      </c>
      <c r="AD51" s="13"/>
      <c r="AE51" s="27">
        <f t="shared" si="23"/>
        <v>505</v>
      </c>
      <c r="AF51" s="61"/>
    </row>
    <row r="52" spans="1:32" x14ac:dyDescent="0.25">
      <c r="A52" s="60" t="s">
        <v>110</v>
      </c>
      <c r="B52" s="14" t="s">
        <v>111</v>
      </c>
      <c r="C52" s="60">
        <v>30</v>
      </c>
      <c r="D52" s="25">
        <v>29</v>
      </c>
      <c r="E52" s="22">
        <f t="shared" si="16"/>
        <v>1</v>
      </c>
      <c r="F52" s="13"/>
      <c r="G52" s="19">
        <v>30</v>
      </c>
      <c r="H52" s="26">
        <v>30</v>
      </c>
      <c r="I52" s="93">
        <f t="shared" ref="I52:I55" si="24">SUM(G52-H52)</f>
        <v>0</v>
      </c>
      <c r="J52" s="13"/>
      <c r="K52" s="19">
        <v>30</v>
      </c>
      <c r="L52" s="26">
        <v>29</v>
      </c>
      <c r="M52" s="17">
        <f t="shared" si="18"/>
        <v>1</v>
      </c>
      <c r="N52" s="13"/>
      <c r="O52" s="19">
        <v>30</v>
      </c>
      <c r="P52" s="26">
        <v>30</v>
      </c>
      <c r="Q52" s="17">
        <f t="shared" si="19"/>
        <v>0</v>
      </c>
      <c r="R52" s="13"/>
      <c r="S52" s="19">
        <v>30</v>
      </c>
      <c r="T52" s="26">
        <v>30</v>
      </c>
      <c r="U52" s="95">
        <f t="shared" si="20"/>
        <v>0</v>
      </c>
      <c r="V52" s="87"/>
      <c r="W52" s="19">
        <v>30</v>
      </c>
      <c r="X52" s="26">
        <v>30</v>
      </c>
      <c r="Y52" s="17">
        <f t="shared" si="21"/>
        <v>0</v>
      </c>
      <c r="Z52" s="13"/>
      <c r="AA52" s="19">
        <v>30</v>
      </c>
      <c r="AB52" s="26">
        <v>30</v>
      </c>
      <c r="AC52" s="17">
        <f t="shared" si="22"/>
        <v>0</v>
      </c>
      <c r="AD52" s="13"/>
      <c r="AE52" s="27">
        <f t="shared" si="23"/>
        <v>208</v>
      </c>
      <c r="AF52" s="61"/>
    </row>
    <row r="53" spans="1:32" x14ac:dyDescent="0.25">
      <c r="A53" s="60" t="s">
        <v>112</v>
      </c>
      <c r="B53" s="14" t="s">
        <v>113</v>
      </c>
      <c r="C53" s="60">
        <v>30</v>
      </c>
      <c r="D53" s="25">
        <v>25</v>
      </c>
      <c r="E53" s="22">
        <f t="shared" si="16"/>
        <v>5</v>
      </c>
      <c r="F53" s="13"/>
      <c r="G53" s="19">
        <v>40</v>
      </c>
      <c r="H53" s="26">
        <v>40</v>
      </c>
      <c r="I53" s="93">
        <f t="shared" si="24"/>
        <v>0</v>
      </c>
      <c r="J53" s="92"/>
      <c r="K53" s="19">
        <v>30</v>
      </c>
      <c r="L53" s="26">
        <v>29</v>
      </c>
      <c r="M53" s="17">
        <f t="shared" si="18"/>
        <v>1</v>
      </c>
      <c r="N53" s="13"/>
      <c r="O53" s="19">
        <v>30</v>
      </c>
      <c r="P53" s="26">
        <v>29</v>
      </c>
      <c r="Q53" s="22">
        <f t="shared" si="19"/>
        <v>1</v>
      </c>
      <c r="R53" s="13"/>
      <c r="S53" s="21">
        <v>30</v>
      </c>
      <c r="T53" s="26">
        <v>28</v>
      </c>
      <c r="U53" s="95">
        <f t="shared" si="20"/>
        <v>2</v>
      </c>
      <c r="V53" s="87"/>
      <c r="W53" s="21">
        <v>30</v>
      </c>
      <c r="X53" s="26">
        <v>30</v>
      </c>
      <c r="Y53" s="17">
        <f t="shared" si="21"/>
        <v>0</v>
      </c>
      <c r="Z53" s="13"/>
      <c r="AA53" s="21">
        <v>30</v>
      </c>
      <c r="AB53" s="26">
        <v>26</v>
      </c>
      <c r="AC53" s="22">
        <f t="shared" si="22"/>
        <v>4</v>
      </c>
      <c r="AD53" s="13"/>
      <c r="AE53" s="27">
        <f t="shared" si="23"/>
        <v>207</v>
      </c>
      <c r="AF53" s="61"/>
    </row>
    <row r="54" spans="1:32" x14ac:dyDescent="0.25">
      <c r="A54" s="60" t="s">
        <v>114</v>
      </c>
      <c r="B54" s="14" t="s">
        <v>115</v>
      </c>
      <c r="C54" s="60">
        <v>52</v>
      </c>
      <c r="D54" s="25">
        <v>52</v>
      </c>
      <c r="E54" s="17">
        <f t="shared" si="16"/>
        <v>0</v>
      </c>
      <c r="F54" s="13"/>
      <c r="G54" s="19">
        <v>50</v>
      </c>
      <c r="H54" s="26">
        <v>51</v>
      </c>
      <c r="I54" s="93">
        <f t="shared" si="24"/>
        <v>-1</v>
      </c>
      <c r="J54" s="13"/>
      <c r="K54" s="19">
        <v>50</v>
      </c>
      <c r="L54" s="26">
        <v>50</v>
      </c>
      <c r="M54" s="17">
        <f t="shared" si="18"/>
        <v>0</v>
      </c>
      <c r="N54" s="13"/>
      <c r="O54" s="19">
        <v>50</v>
      </c>
      <c r="P54" s="26">
        <v>50</v>
      </c>
      <c r="Q54" s="22">
        <f t="shared" si="19"/>
        <v>0</v>
      </c>
      <c r="R54" s="13"/>
      <c r="S54" s="21">
        <v>50</v>
      </c>
      <c r="T54" s="26">
        <v>46</v>
      </c>
      <c r="U54" s="95">
        <f t="shared" si="20"/>
        <v>4</v>
      </c>
      <c r="V54" s="87"/>
      <c r="W54" s="21">
        <v>50</v>
      </c>
      <c r="X54" s="26">
        <v>49</v>
      </c>
      <c r="Y54" s="22">
        <f t="shared" si="21"/>
        <v>1</v>
      </c>
      <c r="Z54" s="13"/>
      <c r="AA54" s="21">
        <v>50</v>
      </c>
      <c r="AB54" s="26">
        <v>44</v>
      </c>
      <c r="AC54" s="22">
        <f t="shared" si="22"/>
        <v>6</v>
      </c>
      <c r="AD54" s="13"/>
      <c r="AE54" s="27">
        <f t="shared" si="23"/>
        <v>342</v>
      </c>
      <c r="AF54" s="61"/>
    </row>
    <row r="55" spans="1:32" x14ac:dyDescent="0.25">
      <c r="A55" s="106" t="s">
        <v>116</v>
      </c>
      <c r="B55" s="107" t="s">
        <v>117</v>
      </c>
      <c r="C55" s="108">
        <v>10</v>
      </c>
      <c r="D55" s="109">
        <v>11</v>
      </c>
      <c r="E55" s="110">
        <f t="shared" si="16"/>
        <v>-1</v>
      </c>
      <c r="F55" s="111"/>
      <c r="G55" s="108">
        <v>10</v>
      </c>
      <c r="H55" s="112">
        <v>13</v>
      </c>
      <c r="I55" s="93">
        <f t="shared" si="24"/>
        <v>-3</v>
      </c>
      <c r="J55" s="113"/>
      <c r="K55" s="108">
        <v>10</v>
      </c>
      <c r="L55" s="112">
        <v>13</v>
      </c>
      <c r="M55" s="114">
        <f>SUM(K55-L55)</f>
        <v>-3</v>
      </c>
      <c r="N55" s="113"/>
      <c r="O55" s="108">
        <v>10</v>
      </c>
      <c r="P55" s="112">
        <v>12</v>
      </c>
      <c r="Q55" s="110">
        <f t="shared" si="19"/>
        <v>-2</v>
      </c>
      <c r="R55" s="111"/>
      <c r="S55" s="115">
        <v>10</v>
      </c>
      <c r="T55" s="112">
        <v>12</v>
      </c>
      <c r="U55" s="116">
        <f t="shared" si="20"/>
        <v>-2</v>
      </c>
      <c r="V55" s="117"/>
      <c r="W55" s="115">
        <v>15</v>
      </c>
      <c r="X55" s="112">
        <v>14</v>
      </c>
      <c r="Y55" s="118">
        <f t="shared" si="21"/>
        <v>1</v>
      </c>
      <c r="Z55" s="111"/>
      <c r="AA55" s="115">
        <v>10</v>
      </c>
      <c r="AB55" s="112">
        <v>16</v>
      </c>
      <c r="AC55" s="110">
        <f t="shared" si="22"/>
        <v>-6</v>
      </c>
      <c r="AD55" s="111"/>
      <c r="AE55" s="115">
        <f t="shared" si="23"/>
        <v>91</v>
      </c>
      <c r="AF55" s="119"/>
    </row>
    <row r="56" spans="1:32" x14ac:dyDescent="0.25">
      <c r="A56" s="60" t="s">
        <v>118</v>
      </c>
      <c r="B56" s="14" t="s">
        <v>119</v>
      </c>
      <c r="C56" s="60">
        <v>30</v>
      </c>
      <c r="D56" s="25">
        <v>25</v>
      </c>
      <c r="E56" s="22">
        <f t="shared" si="16"/>
        <v>5</v>
      </c>
      <c r="F56" s="13"/>
      <c r="G56" s="19">
        <v>30</v>
      </c>
      <c r="H56" s="26">
        <v>29</v>
      </c>
      <c r="I56" s="17">
        <f t="shared" si="17"/>
        <v>1</v>
      </c>
      <c r="J56" s="13"/>
      <c r="K56" s="19">
        <v>30</v>
      </c>
      <c r="L56" s="26">
        <v>29</v>
      </c>
      <c r="M56" s="17">
        <f t="shared" si="18"/>
        <v>1</v>
      </c>
      <c r="N56" s="13"/>
      <c r="O56" s="19">
        <v>30</v>
      </c>
      <c r="P56" s="26">
        <v>30</v>
      </c>
      <c r="Q56" s="22">
        <f t="shared" si="19"/>
        <v>0</v>
      </c>
      <c r="R56" s="13"/>
      <c r="S56" s="19">
        <v>30</v>
      </c>
      <c r="T56" s="26">
        <v>28</v>
      </c>
      <c r="U56" s="95">
        <f t="shared" si="20"/>
        <v>2</v>
      </c>
      <c r="V56" s="87"/>
      <c r="W56" s="19">
        <v>30</v>
      </c>
      <c r="X56" s="26">
        <v>30</v>
      </c>
      <c r="Y56" s="22">
        <f t="shared" si="21"/>
        <v>0</v>
      </c>
      <c r="Z56" s="13"/>
      <c r="AA56" s="19">
        <v>30</v>
      </c>
      <c r="AB56" s="26">
        <v>27</v>
      </c>
      <c r="AC56" s="22">
        <f t="shared" si="22"/>
        <v>3</v>
      </c>
      <c r="AD56" s="13"/>
      <c r="AE56" s="27">
        <f t="shared" si="23"/>
        <v>198</v>
      </c>
      <c r="AF56" s="61"/>
    </row>
    <row r="57" spans="1:32" x14ac:dyDescent="0.25">
      <c r="A57" s="60" t="s">
        <v>120</v>
      </c>
      <c r="B57" s="14" t="s">
        <v>121</v>
      </c>
      <c r="C57" s="60">
        <v>30</v>
      </c>
      <c r="D57" s="25">
        <v>30</v>
      </c>
      <c r="E57" s="17">
        <f t="shared" si="16"/>
        <v>0</v>
      </c>
      <c r="F57" s="13"/>
      <c r="G57" s="19">
        <v>30</v>
      </c>
      <c r="H57" s="26">
        <v>30</v>
      </c>
      <c r="I57" s="17">
        <f t="shared" si="17"/>
        <v>0</v>
      </c>
      <c r="J57" s="13"/>
      <c r="K57" s="19">
        <v>30</v>
      </c>
      <c r="L57" s="26">
        <v>30</v>
      </c>
      <c r="M57" s="17">
        <f t="shared" si="18"/>
        <v>0</v>
      </c>
      <c r="N57" s="13"/>
      <c r="O57" s="19">
        <v>30</v>
      </c>
      <c r="P57" s="26">
        <v>31</v>
      </c>
      <c r="Q57" s="17">
        <f t="shared" si="19"/>
        <v>-1</v>
      </c>
      <c r="R57" s="13"/>
      <c r="S57" s="21">
        <v>30</v>
      </c>
      <c r="T57" s="26">
        <v>30</v>
      </c>
      <c r="U57" s="94">
        <f t="shared" si="20"/>
        <v>0</v>
      </c>
      <c r="V57" s="87"/>
      <c r="W57" s="21">
        <v>30</v>
      </c>
      <c r="X57" s="26">
        <v>29</v>
      </c>
      <c r="Y57" s="22">
        <f t="shared" si="21"/>
        <v>1</v>
      </c>
      <c r="Z57" s="13"/>
      <c r="AA57" s="21">
        <v>30</v>
      </c>
      <c r="AB57" s="26">
        <v>28</v>
      </c>
      <c r="AC57" s="17">
        <f t="shared" si="22"/>
        <v>2</v>
      </c>
      <c r="AD57" s="13"/>
      <c r="AE57" s="27">
        <f t="shared" si="23"/>
        <v>208</v>
      </c>
      <c r="AF57" s="61"/>
    </row>
    <row r="58" spans="1:32" x14ac:dyDescent="0.25">
      <c r="A58" s="60" t="s">
        <v>122</v>
      </c>
      <c r="B58" s="14" t="s">
        <v>123</v>
      </c>
      <c r="C58" s="60">
        <v>30</v>
      </c>
      <c r="D58" s="25">
        <v>28</v>
      </c>
      <c r="E58" s="22">
        <f t="shared" si="16"/>
        <v>2</v>
      </c>
      <c r="F58" s="13"/>
      <c r="G58" s="19">
        <v>30</v>
      </c>
      <c r="H58" s="26">
        <v>29</v>
      </c>
      <c r="I58" s="17">
        <f t="shared" si="17"/>
        <v>1</v>
      </c>
      <c r="J58" s="13"/>
      <c r="K58" s="19">
        <v>30</v>
      </c>
      <c r="L58" s="26">
        <v>29</v>
      </c>
      <c r="M58" s="17">
        <f t="shared" si="18"/>
        <v>1</v>
      </c>
      <c r="N58" s="13"/>
      <c r="O58" s="19">
        <v>30</v>
      </c>
      <c r="P58" s="26">
        <v>28</v>
      </c>
      <c r="Q58" s="22">
        <f t="shared" si="19"/>
        <v>2</v>
      </c>
      <c r="R58" s="13"/>
      <c r="S58" s="19">
        <v>30</v>
      </c>
      <c r="T58" s="26">
        <v>23</v>
      </c>
      <c r="U58" s="95">
        <f t="shared" si="20"/>
        <v>7</v>
      </c>
      <c r="V58" s="87"/>
      <c r="W58" s="19">
        <v>30</v>
      </c>
      <c r="X58" s="26">
        <v>28</v>
      </c>
      <c r="Y58" s="22">
        <f t="shared" si="21"/>
        <v>2</v>
      </c>
      <c r="Z58" s="13"/>
      <c r="AA58" s="19">
        <v>30</v>
      </c>
      <c r="AB58" s="26">
        <v>29</v>
      </c>
      <c r="AC58" s="22">
        <f t="shared" si="22"/>
        <v>1</v>
      </c>
      <c r="AD58" s="13"/>
      <c r="AE58" s="27">
        <f t="shared" si="23"/>
        <v>194</v>
      </c>
      <c r="AF58" s="61"/>
    </row>
    <row r="59" spans="1:32" x14ac:dyDescent="0.25">
      <c r="A59" s="60" t="s">
        <v>124</v>
      </c>
      <c r="B59" s="14" t="s">
        <v>125</v>
      </c>
      <c r="C59" s="60">
        <v>45</v>
      </c>
      <c r="D59" s="25">
        <v>29</v>
      </c>
      <c r="E59" s="22">
        <f t="shared" si="16"/>
        <v>16</v>
      </c>
      <c r="F59" s="13"/>
      <c r="G59" s="19">
        <v>30</v>
      </c>
      <c r="H59" s="26">
        <v>35</v>
      </c>
      <c r="I59" s="17">
        <f t="shared" si="17"/>
        <v>-5</v>
      </c>
      <c r="J59" s="13"/>
      <c r="K59" s="19">
        <v>45</v>
      </c>
      <c r="L59" s="26">
        <v>44</v>
      </c>
      <c r="M59" s="22">
        <f t="shared" si="18"/>
        <v>1</v>
      </c>
      <c r="N59" s="13"/>
      <c r="O59" s="19">
        <v>45</v>
      </c>
      <c r="P59" s="26">
        <v>38</v>
      </c>
      <c r="Q59" s="17">
        <f t="shared" si="19"/>
        <v>7</v>
      </c>
      <c r="R59" s="13"/>
      <c r="S59" s="19">
        <v>30</v>
      </c>
      <c r="T59" s="26">
        <v>33</v>
      </c>
      <c r="U59" s="94">
        <f t="shared" si="20"/>
        <v>-3</v>
      </c>
      <c r="V59" s="87"/>
      <c r="W59" s="19">
        <v>30</v>
      </c>
      <c r="X59" s="26">
        <v>31</v>
      </c>
      <c r="Y59" s="17">
        <f t="shared" si="21"/>
        <v>-1</v>
      </c>
      <c r="Z59" s="13"/>
      <c r="AA59" s="19">
        <v>30</v>
      </c>
      <c r="AB59" s="26">
        <v>28</v>
      </c>
      <c r="AC59" s="22">
        <f t="shared" si="22"/>
        <v>2</v>
      </c>
      <c r="AD59" s="13"/>
      <c r="AE59" s="27">
        <f t="shared" si="23"/>
        <v>238</v>
      </c>
      <c r="AF59" s="61"/>
    </row>
    <row r="60" spans="1:32" x14ac:dyDescent="0.25">
      <c r="A60" s="60" t="s">
        <v>126</v>
      </c>
      <c r="B60" s="14" t="s">
        <v>127</v>
      </c>
      <c r="C60" s="60">
        <v>45</v>
      </c>
      <c r="D60" s="25">
        <v>45</v>
      </c>
      <c r="E60" s="22">
        <f t="shared" si="16"/>
        <v>0</v>
      </c>
      <c r="F60" s="13"/>
      <c r="G60" s="19">
        <v>45</v>
      </c>
      <c r="H60" s="26">
        <v>43</v>
      </c>
      <c r="I60" s="22">
        <f t="shared" si="17"/>
        <v>2</v>
      </c>
      <c r="J60" s="13"/>
      <c r="K60" s="19">
        <v>45</v>
      </c>
      <c r="L60" s="26">
        <v>46</v>
      </c>
      <c r="M60" s="17">
        <f t="shared" si="18"/>
        <v>-1</v>
      </c>
      <c r="N60" s="13"/>
      <c r="O60" s="19">
        <v>40</v>
      </c>
      <c r="P60" s="26">
        <v>47</v>
      </c>
      <c r="Q60" s="17">
        <f t="shared" si="19"/>
        <v>-7</v>
      </c>
      <c r="R60" s="13"/>
      <c r="S60" s="21">
        <v>45</v>
      </c>
      <c r="T60" s="26">
        <v>41</v>
      </c>
      <c r="U60" s="95">
        <f t="shared" si="20"/>
        <v>4</v>
      </c>
      <c r="V60" s="87"/>
      <c r="W60" s="21">
        <v>40</v>
      </c>
      <c r="X60" s="26">
        <v>43</v>
      </c>
      <c r="Y60" s="17">
        <f t="shared" si="21"/>
        <v>-3</v>
      </c>
      <c r="Z60" s="13"/>
      <c r="AA60" s="21">
        <v>40</v>
      </c>
      <c r="AB60" s="26">
        <v>44</v>
      </c>
      <c r="AC60" s="17">
        <f t="shared" si="22"/>
        <v>-4</v>
      </c>
      <c r="AD60" s="13"/>
      <c r="AE60" s="27">
        <f t="shared" si="23"/>
        <v>309</v>
      </c>
      <c r="AF60" s="61"/>
    </row>
    <row r="61" spans="1:32" x14ac:dyDescent="0.25">
      <c r="A61" s="71" t="s">
        <v>128</v>
      </c>
      <c r="B61" s="37" t="s">
        <v>129</v>
      </c>
      <c r="C61" s="71">
        <v>60</v>
      </c>
      <c r="D61" s="39">
        <v>60</v>
      </c>
      <c r="E61" s="120">
        <f t="shared" si="16"/>
        <v>0</v>
      </c>
      <c r="F61" s="40"/>
      <c r="G61" s="38">
        <v>60</v>
      </c>
      <c r="H61" s="41">
        <v>60</v>
      </c>
      <c r="I61" s="121">
        <f t="shared" si="17"/>
        <v>0</v>
      </c>
      <c r="J61" s="40"/>
      <c r="K61" s="38">
        <v>60</v>
      </c>
      <c r="L61" s="41">
        <v>60</v>
      </c>
      <c r="M61" s="121">
        <f t="shared" si="18"/>
        <v>0</v>
      </c>
      <c r="N61" s="40"/>
      <c r="O61" s="38">
        <v>60</v>
      </c>
      <c r="P61" s="41">
        <v>58</v>
      </c>
      <c r="Q61" s="122">
        <f t="shared" si="19"/>
        <v>2</v>
      </c>
      <c r="R61" s="40"/>
      <c r="S61" s="72">
        <v>60</v>
      </c>
      <c r="T61" s="41">
        <v>60</v>
      </c>
      <c r="U61" s="123">
        <f t="shared" si="20"/>
        <v>0</v>
      </c>
      <c r="V61" s="124"/>
      <c r="W61" s="72">
        <v>60</v>
      </c>
      <c r="X61" s="41">
        <v>59</v>
      </c>
      <c r="Y61" s="125">
        <f t="shared" si="21"/>
        <v>1</v>
      </c>
      <c r="Z61" s="40"/>
      <c r="AA61" s="72">
        <v>60</v>
      </c>
      <c r="AB61" s="41">
        <v>60</v>
      </c>
      <c r="AC61" s="17">
        <f t="shared" si="22"/>
        <v>0</v>
      </c>
      <c r="AD61" s="13"/>
      <c r="AE61" s="126">
        <f t="shared" si="23"/>
        <v>417</v>
      </c>
      <c r="AF61" s="73"/>
    </row>
    <row r="62" spans="1:32" x14ac:dyDescent="0.25">
      <c r="A62" s="42"/>
      <c r="B62" s="127" t="s">
        <v>130</v>
      </c>
      <c r="C62" s="128">
        <f>SUM(C32:C61)</f>
        <v>1427</v>
      </c>
      <c r="D62" s="128">
        <f>SUM(D32:D61)</f>
        <v>1353</v>
      </c>
      <c r="E62" s="75">
        <f>SUMIF(E32:E61,"&gt;0")</f>
        <v>75</v>
      </c>
      <c r="F62" s="129"/>
      <c r="G62" s="130">
        <f>SUM(G32:G61)</f>
        <v>1465</v>
      </c>
      <c r="H62" s="131">
        <f>SUM(H32:H61)</f>
        <v>1418</v>
      </c>
      <c r="I62" s="75">
        <f>SUMIF(I32:I61,"&gt;0")</f>
        <v>81</v>
      </c>
      <c r="J62" s="129"/>
      <c r="K62" s="132">
        <f>SUM(K32:K61)</f>
        <v>1500</v>
      </c>
      <c r="L62" s="133">
        <f>SUM(L32:L61)</f>
        <v>1416</v>
      </c>
      <c r="M62" s="75">
        <f>SUMIF(M32:M61,"&gt;0")</f>
        <v>114</v>
      </c>
      <c r="N62" s="134"/>
      <c r="O62" s="132">
        <f>SUM(O32:O61)</f>
        <v>1395</v>
      </c>
      <c r="P62" s="135">
        <f>SUM(P32:P61)</f>
        <v>1392</v>
      </c>
      <c r="Q62" s="75">
        <f>SUMIF(Q32:Q61,"&gt;0")</f>
        <v>25</v>
      </c>
      <c r="R62" s="134"/>
      <c r="S62" s="136">
        <f>SUM(S32:S61)</f>
        <v>1355</v>
      </c>
      <c r="T62" s="135">
        <f>SUM(T32:T61)</f>
        <v>1300</v>
      </c>
      <c r="U62" s="75">
        <f>SUMIF(U32:U61,"&gt;0")</f>
        <v>64</v>
      </c>
      <c r="V62" s="137"/>
      <c r="W62" s="138">
        <f>SUM(W32:W61)</f>
        <v>1335</v>
      </c>
      <c r="X62" s="135">
        <f>SUM(X32:X61)</f>
        <v>1307</v>
      </c>
      <c r="Y62" s="75">
        <f>SUMIF(Y32:Y61,"&gt;0")</f>
        <v>36</v>
      </c>
      <c r="Z62" s="139"/>
      <c r="AA62" s="138">
        <f>SUM(AA32:AA61)</f>
        <v>1330</v>
      </c>
      <c r="AB62" s="135">
        <f>SUM(AB32:AB61)</f>
        <v>1272</v>
      </c>
      <c r="AC62" s="75">
        <f>SUMIF(AC32:AC61,"&gt;0")</f>
        <v>83</v>
      </c>
      <c r="AD62" s="139"/>
      <c r="AE62" s="126">
        <f t="shared" si="23"/>
        <v>9458</v>
      </c>
      <c r="AF62" s="55"/>
    </row>
    <row r="63" spans="1:32" x14ac:dyDescent="0.25">
      <c r="A63" s="77"/>
      <c r="B63" s="78"/>
      <c r="C63" s="78"/>
      <c r="D63" s="78"/>
      <c r="E63" s="78"/>
      <c r="F63" s="78"/>
      <c r="G63" s="79"/>
      <c r="H63" s="78"/>
      <c r="I63" s="79"/>
      <c r="J63" s="79"/>
      <c r="K63" s="79"/>
      <c r="L63" s="78"/>
      <c r="M63" s="79"/>
      <c r="N63" s="79"/>
      <c r="O63" s="79"/>
      <c r="P63" s="78"/>
      <c r="Q63" s="80"/>
      <c r="R63" s="80"/>
      <c r="S63" s="80"/>
      <c r="T63" s="78"/>
      <c r="U63" s="80"/>
      <c r="V63" s="80"/>
      <c r="W63" s="80"/>
      <c r="X63" s="78"/>
      <c r="Y63" s="80"/>
      <c r="Z63" s="80"/>
      <c r="AA63" s="80"/>
      <c r="AB63" s="78"/>
      <c r="AC63" s="80"/>
      <c r="AD63" s="80"/>
      <c r="AE63" s="81"/>
      <c r="AF63" s="82"/>
    </row>
    <row r="64" spans="1:32" ht="49.5" x14ac:dyDescent="0.25">
      <c r="A64" s="55" t="s">
        <v>0</v>
      </c>
      <c r="B64" s="4" t="s">
        <v>131</v>
      </c>
      <c r="C64" s="5" t="s">
        <v>2</v>
      </c>
      <c r="D64" s="5" t="s">
        <v>3</v>
      </c>
      <c r="E64" s="6" t="s">
        <v>4</v>
      </c>
      <c r="F64" s="7"/>
      <c r="G64" s="8" t="s">
        <v>5</v>
      </c>
      <c r="H64" s="9" t="s">
        <v>6</v>
      </c>
      <c r="I64" s="9" t="s">
        <v>7</v>
      </c>
      <c r="J64" s="9"/>
      <c r="K64" s="9" t="s">
        <v>8</v>
      </c>
      <c r="L64" s="10" t="s">
        <v>9</v>
      </c>
      <c r="M64" s="9" t="s">
        <v>10</v>
      </c>
      <c r="N64" s="9"/>
      <c r="O64" s="9" t="s">
        <v>11</v>
      </c>
      <c r="P64" s="11" t="s">
        <v>12</v>
      </c>
      <c r="Q64" s="9" t="s">
        <v>10</v>
      </c>
      <c r="R64" s="9"/>
      <c r="S64" s="9" t="s">
        <v>13</v>
      </c>
      <c r="T64" s="11" t="s">
        <v>14</v>
      </c>
      <c r="U64" s="9" t="s">
        <v>10</v>
      </c>
      <c r="V64" s="9"/>
      <c r="W64" s="9" t="s">
        <v>15</v>
      </c>
      <c r="X64" s="11" t="s">
        <v>16</v>
      </c>
      <c r="Y64" s="9" t="s">
        <v>10</v>
      </c>
      <c r="Z64" s="9"/>
      <c r="AA64" s="9" t="s">
        <v>17</v>
      </c>
      <c r="AB64" s="11" t="s">
        <v>18</v>
      </c>
      <c r="AC64" s="9" t="s">
        <v>10</v>
      </c>
      <c r="AD64" s="9"/>
      <c r="AE64" s="9" t="s">
        <v>19</v>
      </c>
      <c r="AF64" s="83" t="s">
        <v>20</v>
      </c>
    </row>
    <row r="65" spans="1:32" x14ac:dyDescent="0.25">
      <c r="A65" s="58" t="s">
        <v>132</v>
      </c>
      <c r="B65" s="140" t="s">
        <v>133</v>
      </c>
      <c r="C65" s="15">
        <v>60</v>
      </c>
      <c r="D65" s="16">
        <v>60</v>
      </c>
      <c r="E65" s="17">
        <f t="shared" ref="E65:E79" si="25">C65-D65</f>
        <v>0</v>
      </c>
      <c r="F65" s="18"/>
      <c r="G65" s="19">
        <v>60</v>
      </c>
      <c r="H65" s="141">
        <v>57</v>
      </c>
      <c r="I65" s="22">
        <f t="shared" ref="I65:I79" si="26">G65-H65</f>
        <v>3</v>
      </c>
      <c r="J65" s="18"/>
      <c r="K65" s="15">
        <v>60</v>
      </c>
      <c r="L65" s="141">
        <v>57</v>
      </c>
      <c r="M65" s="22">
        <f t="shared" ref="M65:M79" si="27">K65-L65</f>
        <v>3</v>
      </c>
      <c r="N65" s="18"/>
      <c r="O65" s="15">
        <v>60</v>
      </c>
      <c r="P65" s="141">
        <v>52</v>
      </c>
      <c r="Q65" s="22">
        <f t="shared" ref="Q65:Q79" si="28">O65-P65</f>
        <v>8</v>
      </c>
      <c r="R65" s="18"/>
      <c r="S65" s="89">
        <v>60</v>
      </c>
      <c r="T65" s="20">
        <v>52</v>
      </c>
      <c r="U65" s="22">
        <f t="shared" ref="U65:U79" si="29">S65-T65</f>
        <v>8</v>
      </c>
      <c r="V65" s="18"/>
      <c r="W65" s="89">
        <v>60</v>
      </c>
      <c r="X65" s="141">
        <v>45</v>
      </c>
      <c r="Y65" s="22">
        <f t="shared" ref="Y65:Y79" si="30">W65-X65</f>
        <v>15</v>
      </c>
      <c r="Z65" s="18"/>
      <c r="AA65" s="89">
        <v>60</v>
      </c>
      <c r="AB65" s="141">
        <v>59</v>
      </c>
      <c r="AC65" s="22">
        <f t="shared" ref="AC65:AC79" si="31">AA65-AB65</f>
        <v>1</v>
      </c>
      <c r="AD65" s="18"/>
      <c r="AE65" s="23">
        <f t="shared" ref="AE65:AE80" si="32">D65+H65+L65+P65+T65+X65+AB65</f>
        <v>382</v>
      </c>
      <c r="AF65" s="59"/>
    </row>
    <row r="66" spans="1:32" x14ac:dyDescent="0.25">
      <c r="A66" s="60" t="s">
        <v>134</v>
      </c>
      <c r="B66" s="84" t="s">
        <v>135</v>
      </c>
      <c r="C66" s="88">
        <v>20</v>
      </c>
      <c r="D66" s="86">
        <v>15</v>
      </c>
      <c r="E66" s="22">
        <f t="shared" si="25"/>
        <v>5</v>
      </c>
      <c r="F66" s="13"/>
      <c r="G66" s="88">
        <v>20</v>
      </c>
      <c r="H66" s="142">
        <v>17</v>
      </c>
      <c r="I66" s="22">
        <f t="shared" si="26"/>
        <v>3</v>
      </c>
      <c r="J66" s="13"/>
      <c r="K66" s="88">
        <v>20</v>
      </c>
      <c r="L66" s="142">
        <v>15</v>
      </c>
      <c r="M66" s="22">
        <f t="shared" si="27"/>
        <v>5</v>
      </c>
      <c r="N66" s="13"/>
      <c r="O66" s="19">
        <v>20</v>
      </c>
      <c r="P66" s="142">
        <v>13</v>
      </c>
      <c r="Q66" s="22">
        <f t="shared" si="28"/>
        <v>7</v>
      </c>
      <c r="R66" s="13"/>
      <c r="S66" s="21">
        <v>22</v>
      </c>
      <c r="T66" s="26">
        <v>16</v>
      </c>
      <c r="U66" s="22">
        <f t="shared" si="29"/>
        <v>6</v>
      </c>
      <c r="V66" s="13"/>
      <c r="W66" s="21">
        <v>22</v>
      </c>
      <c r="X66" s="142">
        <v>13</v>
      </c>
      <c r="Y66" s="22">
        <f t="shared" si="30"/>
        <v>9</v>
      </c>
      <c r="Z66" s="13"/>
      <c r="AA66" s="21">
        <v>22</v>
      </c>
      <c r="AB66" s="142">
        <v>15</v>
      </c>
      <c r="AC66" s="22">
        <f t="shared" si="31"/>
        <v>7</v>
      </c>
      <c r="AD66" s="13"/>
      <c r="AE66" s="27">
        <f t="shared" si="32"/>
        <v>104</v>
      </c>
      <c r="AF66" s="61"/>
    </row>
    <row r="67" spans="1:32" x14ac:dyDescent="0.25">
      <c r="A67" s="60" t="s">
        <v>136</v>
      </c>
      <c r="B67" s="14" t="s">
        <v>137</v>
      </c>
      <c r="C67" s="19">
        <v>30</v>
      </c>
      <c r="D67" s="25">
        <v>30</v>
      </c>
      <c r="E67" s="17">
        <f t="shared" si="25"/>
        <v>0</v>
      </c>
      <c r="F67" s="13"/>
      <c r="G67" s="19">
        <v>30</v>
      </c>
      <c r="H67" s="142">
        <v>31</v>
      </c>
      <c r="I67" s="17">
        <f t="shared" si="26"/>
        <v>-1</v>
      </c>
      <c r="J67" s="13"/>
      <c r="K67" s="19">
        <v>30</v>
      </c>
      <c r="L67" s="142">
        <v>30</v>
      </c>
      <c r="M67" s="17">
        <f t="shared" si="27"/>
        <v>0</v>
      </c>
      <c r="N67" s="13"/>
      <c r="O67" s="19">
        <v>30</v>
      </c>
      <c r="P67" s="142">
        <v>33</v>
      </c>
      <c r="Q67" s="17">
        <f t="shared" si="28"/>
        <v>-3</v>
      </c>
      <c r="R67" s="13"/>
      <c r="S67" s="21">
        <v>30</v>
      </c>
      <c r="T67" s="26">
        <v>29</v>
      </c>
      <c r="U67" s="17">
        <f t="shared" si="29"/>
        <v>1</v>
      </c>
      <c r="V67" s="13"/>
      <c r="W67" s="21">
        <v>30</v>
      </c>
      <c r="X67" s="142">
        <v>33</v>
      </c>
      <c r="Y67" s="17">
        <f t="shared" si="30"/>
        <v>-3</v>
      </c>
      <c r="Z67" s="13"/>
      <c r="AA67" s="21">
        <v>30</v>
      </c>
      <c r="AB67" s="142">
        <v>31</v>
      </c>
      <c r="AC67" s="17">
        <f t="shared" si="31"/>
        <v>-1</v>
      </c>
      <c r="AD67" s="13"/>
      <c r="AE67" s="27">
        <f t="shared" si="32"/>
        <v>217</v>
      </c>
      <c r="AF67" s="61"/>
    </row>
    <row r="68" spans="1:32" x14ac:dyDescent="0.25">
      <c r="A68" s="60" t="s">
        <v>138</v>
      </c>
      <c r="B68" s="14" t="s">
        <v>139</v>
      </c>
      <c r="C68" s="19">
        <v>45</v>
      </c>
      <c r="D68" s="25">
        <v>45</v>
      </c>
      <c r="E68" s="17">
        <f t="shared" si="25"/>
        <v>0</v>
      </c>
      <c r="F68" s="13"/>
      <c r="G68" s="19">
        <v>45</v>
      </c>
      <c r="H68" s="142">
        <v>45</v>
      </c>
      <c r="I68" s="22">
        <f t="shared" si="26"/>
        <v>0</v>
      </c>
      <c r="J68" s="13"/>
      <c r="K68" s="19">
        <v>45</v>
      </c>
      <c r="L68" s="142">
        <v>47</v>
      </c>
      <c r="M68" s="17">
        <f t="shared" si="27"/>
        <v>-2</v>
      </c>
      <c r="N68" s="13"/>
      <c r="O68" s="19">
        <v>30</v>
      </c>
      <c r="P68" s="142">
        <v>30</v>
      </c>
      <c r="Q68" s="17">
        <f t="shared" si="28"/>
        <v>0</v>
      </c>
      <c r="R68" s="13"/>
      <c r="S68" s="21">
        <v>30</v>
      </c>
      <c r="T68" s="26">
        <v>32</v>
      </c>
      <c r="U68" s="17">
        <f t="shared" si="29"/>
        <v>-2</v>
      </c>
      <c r="V68" s="13"/>
      <c r="W68" s="21">
        <v>30</v>
      </c>
      <c r="X68" s="142">
        <v>25</v>
      </c>
      <c r="Y68" s="22">
        <f t="shared" si="30"/>
        <v>5</v>
      </c>
      <c r="Z68" s="13"/>
      <c r="AA68" s="21">
        <v>30</v>
      </c>
      <c r="AB68" s="142">
        <v>30</v>
      </c>
      <c r="AC68" s="17">
        <f t="shared" si="31"/>
        <v>0</v>
      </c>
      <c r="AD68" s="13"/>
      <c r="AE68" s="27">
        <f t="shared" si="32"/>
        <v>254</v>
      </c>
      <c r="AF68" s="61"/>
    </row>
    <row r="69" spans="1:32" x14ac:dyDescent="0.25">
      <c r="A69" s="60" t="s">
        <v>140</v>
      </c>
      <c r="B69" s="14" t="s">
        <v>141</v>
      </c>
      <c r="C69" s="19">
        <v>60</v>
      </c>
      <c r="D69" s="25">
        <v>59</v>
      </c>
      <c r="E69" s="17">
        <f t="shared" si="25"/>
        <v>1</v>
      </c>
      <c r="F69" s="13"/>
      <c r="G69" s="19">
        <v>60</v>
      </c>
      <c r="H69" s="142">
        <v>60</v>
      </c>
      <c r="I69" s="17">
        <f t="shared" si="26"/>
        <v>0</v>
      </c>
      <c r="J69" s="13"/>
      <c r="K69" s="19">
        <v>60</v>
      </c>
      <c r="L69" s="142">
        <v>59</v>
      </c>
      <c r="M69" s="17">
        <f t="shared" si="27"/>
        <v>1</v>
      </c>
      <c r="N69" s="13"/>
      <c r="O69" s="19">
        <v>60</v>
      </c>
      <c r="P69" s="142">
        <v>60</v>
      </c>
      <c r="Q69" s="17">
        <f t="shared" si="28"/>
        <v>0</v>
      </c>
      <c r="R69" s="13"/>
      <c r="S69" s="21">
        <v>60</v>
      </c>
      <c r="T69" s="26">
        <v>58</v>
      </c>
      <c r="U69" s="22">
        <f t="shared" si="29"/>
        <v>2</v>
      </c>
      <c r="V69" s="13"/>
      <c r="W69" s="21">
        <v>60</v>
      </c>
      <c r="X69" s="142">
        <v>56</v>
      </c>
      <c r="Y69" s="22">
        <f t="shared" si="30"/>
        <v>4</v>
      </c>
      <c r="Z69" s="13"/>
      <c r="AA69" s="21">
        <v>60</v>
      </c>
      <c r="AB69" s="142">
        <v>59</v>
      </c>
      <c r="AC69" s="22">
        <f t="shared" si="31"/>
        <v>1</v>
      </c>
      <c r="AD69" s="13"/>
      <c r="AE69" s="27">
        <f t="shared" si="32"/>
        <v>411</v>
      </c>
      <c r="AF69" s="61"/>
    </row>
    <row r="70" spans="1:32" x14ac:dyDescent="0.25">
      <c r="A70" s="60" t="s">
        <v>142</v>
      </c>
      <c r="B70" s="14" t="s">
        <v>143</v>
      </c>
      <c r="C70" s="19">
        <v>30</v>
      </c>
      <c r="D70" s="25">
        <v>30</v>
      </c>
      <c r="E70" s="17">
        <f t="shared" si="25"/>
        <v>0</v>
      </c>
      <c r="F70" s="13"/>
      <c r="G70" s="19">
        <v>30</v>
      </c>
      <c r="H70" s="26">
        <v>31</v>
      </c>
      <c r="I70" s="17">
        <f t="shared" si="26"/>
        <v>-1</v>
      </c>
      <c r="J70" s="13"/>
      <c r="K70" s="19">
        <v>30</v>
      </c>
      <c r="L70" s="26">
        <v>30</v>
      </c>
      <c r="M70" s="17">
        <f t="shared" si="27"/>
        <v>0</v>
      </c>
      <c r="N70" s="13"/>
      <c r="O70" s="19">
        <v>30</v>
      </c>
      <c r="P70" s="142">
        <v>30</v>
      </c>
      <c r="Q70" s="17">
        <f t="shared" si="28"/>
        <v>0</v>
      </c>
      <c r="R70" s="13"/>
      <c r="S70" s="21">
        <v>30</v>
      </c>
      <c r="T70" s="26">
        <v>30</v>
      </c>
      <c r="U70" s="17">
        <f t="shared" si="29"/>
        <v>0</v>
      </c>
      <c r="V70" s="13"/>
      <c r="W70" s="21">
        <v>30</v>
      </c>
      <c r="X70" s="26">
        <v>28</v>
      </c>
      <c r="Y70" s="22">
        <f t="shared" si="30"/>
        <v>2</v>
      </c>
      <c r="Z70" s="13"/>
      <c r="AA70" s="21">
        <v>30</v>
      </c>
      <c r="AB70" s="142">
        <v>30</v>
      </c>
      <c r="AC70" s="17">
        <f t="shared" si="31"/>
        <v>0</v>
      </c>
      <c r="AD70" s="13"/>
      <c r="AE70" s="35">
        <f t="shared" si="32"/>
        <v>209</v>
      </c>
      <c r="AF70" s="67"/>
    </row>
    <row r="71" spans="1:32" x14ac:dyDescent="0.25">
      <c r="A71" s="105" t="s">
        <v>144</v>
      </c>
      <c r="B71" s="143" t="s">
        <v>145</v>
      </c>
      <c r="C71" s="60">
        <v>45</v>
      </c>
      <c r="D71" s="87">
        <v>35</v>
      </c>
      <c r="E71" s="22">
        <f>C71-D71</f>
        <v>10</v>
      </c>
      <c r="F71" s="60"/>
      <c r="G71" s="60">
        <v>45</v>
      </c>
      <c r="H71" s="26">
        <v>45</v>
      </c>
      <c r="I71" s="17">
        <f>G71-H71</f>
        <v>0</v>
      </c>
      <c r="J71" s="60"/>
      <c r="K71" s="60">
        <v>45</v>
      </c>
      <c r="L71" s="142">
        <v>44</v>
      </c>
      <c r="M71" s="22">
        <f>K71-L71</f>
        <v>1</v>
      </c>
      <c r="N71" s="60"/>
      <c r="O71" s="60">
        <v>45</v>
      </c>
      <c r="P71" s="144">
        <v>45</v>
      </c>
      <c r="Q71" s="145">
        <f>O71-P71</f>
        <v>0</v>
      </c>
      <c r="R71" s="60"/>
      <c r="S71" s="146">
        <v>38</v>
      </c>
      <c r="T71" s="144">
        <v>40</v>
      </c>
      <c r="U71" s="145">
        <f>S71-T71</f>
        <v>-2</v>
      </c>
      <c r="V71" s="60"/>
      <c r="W71" s="146">
        <v>38</v>
      </c>
      <c r="X71" s="26">
        <v>36</v>
      </c>
      <c r="Y71" s="22">
        <f>W71-X71</f>
        <v>2</v>
      </c>
      <c r="Z71" s="60"/>
      <c r="AA71" s="146">
        <v>38</v>
      </c>
      <c r="AB71" s="147">
        <v>33</v>
      </c>
      <c r="AC71" s="95">
        <f>AA71-AB71</f>
        <v>5</v>
      </c>
      <c r="AD71" s="105"/>
      <c r="AE71" s="148">
        <f>D71+H71+L71+P71+T71+X71+AB71</f>
        <v>278</v>
      </c>
      <c r="AF71" s="67"/>
    </row>
    <row r="72" spans="1:32" x14ac:dyDescent="0.25">
      <c r="A72" s="96" t="s">
        <v>146</v>
      </c>
      <c r="B72" s="99" t="s">
        <v>147</v>
      </c>
      <c r="C72" s="30">
        <v>45</v>
      </c>
      <c r="D72" s="31">
        <v>34</v>
      </c>
      <c r="E72" s="63">
        <f>C72-D72</f>
        <v>11</v>
      </c>
      <c r="F72" s="33"/>
      <c r="G72" s="96">
        <v>45</v>
      </c>
      <c r="H72" s="64">
        <v>45</v>
      </c>
      <c r="I72" s="63">
        <f>G72-H72</f>
        <v>0</v>
      </c>
      <c r="J72" s="33"/>
      <c r="K72" s="30">
        <v>45</v>
      </c>
      <c r="L72" s="149">
        <v>44</v>
      </c>
      <c r="M72" s="63">
        <f>K72-L72</f>
        <v>1</v>
      </c>
      <c r="N72" s="33"/>
      <c r="O72" s="96">
        <v>45</v>
      </c>
      <c r="P72" s="149">
        <v>45</v>
      </c>
      <c r="Q72" s="63">
        <f>O72-P72</f>
        <v>0</v>
      </c>
      <c r="R72" s="33"/>
      <c r="S72" s="34">
        <v>45</v>
      </c>
      <c r="T72" s="64">
        <v>45</v>
      </c>
      <c r="U72" s="63">
        <f>S72-T72</f>
        <v>0</v>
      </c>
      <c r="V72" s="33"/>
      <c r="W72" s="150">
        <v>45</v>
      </c>
      <c r="X72" s="64">
        <v>42</v>
      </c>
      <c r="Y72" s="63">
        <f>W72-X72</f>
        <v>3</v>
      </c>
      <c r="Z72" s="33"/>
      <c r="AA72" s="34">
        <v>45</v>
      </c>
      <c r="AB72" s="149">
        <v>39</v>
      </c>
      <c r="AC72" s="63">
        <f>AA72-AB72</f>
        <v>6</v>
      </c>
      <c r="AD72" s="33"/>
      <c r="AE72" s="35">
        <f>D72+H72+L72+P72+T72+X72+AB72</f>
        <v>294</v>
      </c>
      <c r="AF72" s="104"/>
    </row>
    <row r="73" spans="1:32" x14ac:dyDescent="0.25">
      <c r="A73" s="60" t="s">
        <v>148</v>
      </c>
      <c r="B73" s="14" t="s">
        <v>149</v>
      </c>
      <c r="C73" s="19">
        <v>30</v>
      </c>
      <c r="D73" s="25">
        <v>29</v>
      </c>
      <c r="E73" s="22">
        <f t="shared" si="25"/>
        <v>1</v>
      </c>
      <c r="F73" s="13"/>
      <c r="G73" s="19">
        <v>30</v>
      </c>
      <c r="H73" s="26">
        <v>30</v>
      </c>
      <c r="I73" s="17">
        <f t="shared" si="26"/>
        <v>0</v>
      </c>
      <c r="J73" s="13"/>
      <c r="K73" s="19">
        <v>30</v>
      </c>
      <c r="L73" s="142">
        <v>29</v>
      </c>
      <c r="M73" s="22">
        <f t="shared" si="27"/>
        <v>1</v>
      </c>
      <c r="N73" s="13"/>
      <c r="O73" s="19">
        <v>30</v>
      </c>
      <c r="P73" s="26">
        <v>30</v>
      </c>
      <c r="Q73" s="17">
        <f t="shared" si="28"/>
        <v>0</v>
      </c>
      <c r="R73" s="13"/>
      <c r="S73" s="21">
        <v>30</v>
      </c>
      <c r="T73" s="26">
        <v>24</v>
      </c>
      <c r="U73" s="22">
        <f t="shared" si="29"/>
        <v>6</v>
      </c>
      <c r="V73" s="13"/>
      <c r="W73" s="21">
        <v>30</v>
      </c>
      <c r="X73" s="142">
        <v>21</v>
      </c>
      <c r="Y73" s="22">
        <f t="shared" si="30"/>
        <v>9</v>
      </c>
      <c r="Z73" s="13"/>
      <c r="AA73" s="21">
        <v>30</v>
      </c>
      <c r="AB73" s="26">
        <v>30</v>
      </c>
      <c r="AC73" s="22">
        <f t="shared" si="31"/>
        <v>0</v>
      </c>
      <c r="AD73" s="13"/>
      <c r="AE73" s="27">
        <f t="shared" si="32"/>
        <v>193</v>
      </c>
      <c r="AF73" s="61"/>
    </row>
    <row r="74" spans="1:32" x14ac:dyDescent="0.25">
      <c r="A74" s="60" t="s">
        <v>150</v>
      </c>
      <c r="B74" s="14" t="s">
        <v>151</v>
      </c>
      <c r="C74" s="19">
        <v>45</v>
      </c>
      <c r="D74" s="25">
        <v>46</v>
      </c>
      <c r="E74" s="17">
        <f t="shared" si="25"/>
        <v>-1</v>
      </c>
      <c r="F74" s="13"/>
      <c r="G74" s="151">
        <v>34</v>
      </c>
      <c r="H74" s="142">
        <v>35</v>
      </c>
      <c r="I74" s="17">
        <f t="shared" si="26"/>
        <v>-1</v>
      </c>
      <c r="J74" s="13"/>
      <c r="K74" s="19">
        <v>30</v>
      </c>
      <c r="L74" s="142">
        <v>30</v>
      </c>
      <c r="M74" s="17">
        <f t="shared" si="27"/>
        <v>0</v>
      </c>
      <c r="N74" s="13"/>
      <c r="O74" s="19">
        <v>30</v>
      </c>
      <c r="P74" s="142">
        <v>30</v>
      </c>
      <c r="Q74" s="17">
        <f t="shared" si="28"/>
        <v>0</v>
      </c>
      <c r="R74" s="13"/>
      <c r="S74" s="21">
        <v>30</v>
      </c>
      <c r="T74" s="26">
        <v>30</v>
      </c>
      <c r="U74" s="17">
        <f t="shared" si="29"/>
        <v>0</v>
      </c>
      <c r="V74" s="13"/>
      <c r="W74" s="21">
        <v>30</v>
      </c>
      <c r="X74" s="142">
        <v>32</v>
      </c>
      <c r="Y74" s="17">
        <f t="shared" si="30"/>
        <v>-2</v>
      </c>
      <c r="Z74" s="13"/>
      <c r="AA74" s="21">
        <v>30</v>
      </c>
      <c r="AB74" s="142">
        <v>31</v>
      </c>
      <c r="AC74" s="17">
        <f t="shared" si="31"/>
        <v>-1</v>
      </c>
      <c r="AD74" s="13"/>
      <c r="AE74" s="27">
        <f t="shared" si="32"/>
        <v>234</v>
      </c>
      <c r="AF74" s="152" t="s">
        <v>152</v>
      </c>
    </row>
    <row r="75" spans="1:32" x14ac:dyDescent="0.25">
      <c r="A75" s="60" t="s">
        <v>153</v>
      </c>
      <c r="B75" s="14" t="s">
        <v>154</v>
      </c>
      <c r="C75" s="19">
        <v>30</v>
      </c>
      <c r="D75" s="25">
        <v>29</v>
      </c>
      <c r="E75" s="22">
        <f t="shared" si="25"/>
        <v>1</v>
      </c>
      <c r="F75" s="13"/>
      <c r="G75" s="19">
        <v>30</v>
      </c>
      <c r="H75" s="142">
        <v>30</v>
      </c>
      <c r="I75" s="17">
        <f t="shared" si="26"/>
        <v>0</v>
      </c>
      <c r="J75" s="13"/>
      <c r="K75" s="19">
        <v>30</v>
      </c>
      <c r="L75" s="142">
        <v>30</v>
      </c>
      <c r="M75" s="17">
        <f t="shared" si="27"/>
        <v>0</v>
      </c>
      <c r="N75" s="13"/>
      <c r="O75" s="19">
        <v>30</v>
      </c>
      <c r="P75" s="142">
        <v>30</v>
      </c>
      <c r="Q75" s="17">
        <f t="shared" si="28"/>
        <v>0</v>
      </c>
      <c r="R75" s="13"/>
      <c r="S75" s="21">
        <v>30</v>
      </c>
      <c r="T75" s="26">
        <v>26</v>
      </c>
      <c r="U75" s="22">
        <f t="shared" si="29"/>
        <v>4</v>
      </c>
      <c r="V75" s="13"/>
      <c r="W75" s="21">
        <v>30</v>
      </c>
      <c r="X75" s="142">
        <v>30</v>
      </c>
      <c r="Y75" s="17">
        <f t="shared" si="30"/>
        <v>0</v>
      </c>
      <c r="Z75" s="13"/>
      <c r="AA75" s="21">
        <v>30</v>
      </c>
      <c r="AB75" s="142">
        <v>30</v>
      </c>
      <c r="AC75" s="17">
        <f t="shared" si="31"/>
        <v>0</v>
      </c>
      <c r="AD75" s="13"/>
      <c r="AE75" s="27">
        <f t="shared" si="32"/>
        <v>205</v>
      </c>
      <c r="AF75" s="61"/>
    </row>
    <row r="76" spans="1:32" x14ac:dyDescent="0.25">
      <c r="A76" s="60" t="s">
        <v>155</v>
      </c>
      <c r="B76" s="14" t="s">
        <v>156</v>
      </c>
      <c r="C76" s="19">
        <v>21</v>
      </c>
      <c r="D76" s="25">
        <v>23</v>
      </c>
      <c r="E76" s="17">
        <f t="shared" si="25"/>
        <v>-2</v>
      </c>
      <c r="F76" s="13"/>
      <c r="G76" s="19">
        <v>21</v>
      </c>
      <c r="H76" s="142">
        <v>22</v>
      </c>
      <c r="I76" s="17">
        <f t="shared" si="26"/>
        <v>-1</v>
      </c>
      <c r="J76" s="13"/>
      <c r="K76" s="19">
        <v>23</v>
      </c>
      <c r="L76" s="142">
        <v>23</v>
      </c>
      <c r="M76" s="17">
        <f t="shared" si="27"/>
        <v>0</v>
      </c>
      <c r="N76" s="13"/>
      <c r="O76" s="19">
        <v>21</v>
      </c>
      <c r="P76" s="142">
        <v>19</v>
      </c>
      <c r="Q76" s="22">
        <f t="shared" si="28"/>
        <v>2</v>
      </c>
      <c r="R76" s="13"/>
      <c r="S76" s="21">
        <v>21</v>
      </c>
      <c r="T76" s="26">
        <v>21</v>
      </c>
      <c r="U76" s="17">
        <f t="shared" si="29"/>
        <v>0</v>
      </c>
      <c r="V76" s="13"/>
      <c r="W76" s="21">
        <v>21</v>
      </c>
      <c r="X76" s="142">
        <v>22</v>
      </c>
      <c r="Y76" s="17">
        <f t="shared" si="30"/>
        <v>-1</v>
      </c>
      <c r="Z76" s="13"/>
      <c r="AA76" s="21">
        <v>21</v>
      </c>
      <c r="AB76" s="142">
        <v>23</v>
      </c>
      <c r="AC76" s="17">
        <f t="shared" si="31"/>
        <v>-2</v>
      </c>
      <c r="AD76" s="13"/>
      <c r="AE76" s="27">
        <f t="shared" si="32"/>
        <v>153</v>
      </c>
      <c r="AF76" s="61"/>
    </row>
    <row r="77" spans="1:32" x14ac:dyDescent="0.25">
      <c r="A77" s="62" t="s">
        <v>157</v>
      </c>
      <c r="B77" s="29" t="s">
        <v>158</v>
      </c>
      <c r="C77" s="30">
        <v>45</v>
      </c>
      <c r="D77" s="31">
        <v>44</v>
      </c>
      <c r="E77" s="32">
        <f t="shared" si="25"/>
        <v>1</v>
      </c>
      <c r="F77" s="33"/>
      <c r="G77" s="30">
        <v>45</v>
      </c>
      <c r="H77" s="142">
        <v>45</v>
      </c>
      <c r="I77" s="32">
        <f t="shared" si="26"/>
        <v>0</v>
      </c>
      <c r="J77" s="33"/>
      <c r="K77" s="96">
        <v>45</v>
      </c>
      <c r="L77" s="142">
        <v>44</v>
      </c>
      <c r="M77" s="63">
        <f t="shared" si="27"/>
        <v>1</v>
      </c>
      <c r="N77" s="33"/>
      <c r="O77" s="30">
        <v>36</v>
      </c>
      <c r="P77" s="64">
        <v>38</v>
      </c>
      <c r="Q77" s="32">
        <f t="shared" si="28"/>
        <v>-2</v>
      </c>
      <c r="R77" s="33"/>
      <c r="S77" s="34">
        <v>36</v>
      </c>
      <c r="T77" s="64">
        <v>33</v>
      </c>
      <c r="U77" s="63">
        <f t="shared" si="29"/>
        <v>3</v>
      </c>
      <c r="V77" s="33"/>
      <c r="W77" s="34">
        <v>36</v>
      </c>
      <c r="X77" s="64">
        <v>39</v>
      </c>
      <c r="Y77" s="32">
        <f t="shared" si="30"/>
        <v>-3</v>
      </c>
      <c r="Z77" s="33"/>
      <c r="AA77" s="34">
        <v>36</v>
      </c>
      <c r="AB77" s="142">
        <v>38</v>
      </c>
      <c r="AC77" s="32">
        <f t="shared" si="31"/>
        <v>-2</v>
      </c>
      <c r="AD77" s="33"/>
      <c r="AE77" s="35">
        <f t="shared" si="32"/>
        <v>281</v>
      </c>
      <c r="AF77" s="67"/>
    </row>
    <row r="78" spans="1:32" x14ac:dyDescent="0.25">
      <c r="A78" s="60" t="s">
        <v>159</v>
      </c>
      <c r="B78" s="14" t="s">
        <v>160</v>
      </c>
      <c r="C78" s="19">
        <v>24</v>
      </c>
      <c r="D78" s="25">
        <v>17</v>
      </c>
      <c r="E78" s="22">
        <f>C78-D78</f>
        <v>7</v>
      </c>
      <c r="F78" s="13"/>
      <c r="G78" s="60">
        <v>24</v>
      </c>
      <c r="H78" s="69">
        <v>30</v>
      </c>
      <c r="I78" s="17">
        <f>G78-H78</f>
        <v>-6</v>
      </c>
      <c r="J78" s="13"/>
      <c r="K78" s="60">
        <v>24</v>
      </c>
      <c r="L78" s="153">
        <v>22</v>
      </c>
      <c r="M78" s="22">
        <f>K78-L78</f>
        <v>2</v>
      </c>
      <c r="N78" s="13"/>
      <c r="O78" s="19">
        <v>24</v>
      </c>
      <c r="P78" s="26">
        <v>27</v>
      </c>
      <c r="Q78" s="17">
        <f>O78-P78</f>
        <v>-3</v>
      </c>
      <c r="R78" s="13"/>
      <c r="S78" s="154">
        <v>24</v>
      </c>
      <c r="T78" s="26">
        <v>22</v>
      </c>
      <c r="U78" s="22">
        <f>S78-T78</f>
        <v>2</v>
      </c>
      <c r="V78" s="13"/>
      <c r="W78" s="19">
        <v>24</v>
      </c>
      <c r="X78" s="26">
        <v>23</v>
      </c>
      <c r="Y78" s="17">
        <f>W78-X78</f>
        <v>1</v>
      </c>
      <c r="Z78" s="13"/>
      <c r="AA78" s="60">
        <v>24</v>
      </c>
      <c r="AB78" s="69">
        <v>24</v>
      </c>
      <c r="AC78" s="17">
        <f>AA78-AB78</f>
        <v>0</v>
      </c>
      <c r="AD78" s="13"/>
      <c r="AE78" s="27">
        <f>D78+H78+L78+P78+T78+X78+AB78</f>
        <v>165</v>
      </c>
      <c r="AF78" s="61"/>
    </row>
    <row r="79" spans="1:32" x14ac:dyDescent="0.25">
      <c r="A79" s="71" t="s">
        <v>161</v>
      </c>
      <c r="B79" s="37" t="s">
        <v>162</v>
      </c>
      <c r="C79" s="38">
        <v>30</v>
      </c>
      <c r="D79" s="39">
        <v>30</v>
      </c>
      <c r="E79" s="121">
        <f t="shared" si="25"/>
        <v>0</v>
      </c>
      <c r="F79" s="40"/>
      <c r="G79" s="38">
        <v>30</v>
      </c>
      <c r="H79" s="155">
        <v>30</v>
      </c>
      <c r="I79" s="120">
        <f t="shared" si="26"/>
        <v>0</v>
      </c>
      <c r="J79" s="40"/>
      <c r="K79" s="38">
        <v>30</v>
      </c>
      <c r="L79" s="155">
        <v>30</v>
      </c>
      <c r="M79" s="17">
        <f t="shared" si="27"/>
        <v>0</v>
      </c>
      <c r="N79" s="13"/>
      <c r="O79" s="38">
        <v>30</v>
      </c>
      <c r="P79" s="155">
        <v>31</v>
      </c>
      <c r="Q79" s="120">
        <f t="shared" si="28"/>
        <v>-1</v>
      </c>
      <c r="R79" s="40"/>
      <c r="S79" s="72">
        <v>30</v>
      </c>
      <c r="T79" s="41">
        <v>30</v>
      </c>
      <c r="U79" s="120">
        <f t="shared" si="29"/>
        <v>0</v>
      </c>
      <c r="V79" s="40"/>
      <c r="W79" s="72">
        <v>30</v>
      </c>
      <c r="X79" s="155">
        <v>26</v>
      </c>
      <c r="Y79" s="22">
        <f t="shared" si="30"/>
        <v>4</v>
      </c>
      <c r="Z79" s="13"/>
      <c r="AA79" s="72">
        <v>30</v>
      </c>
      <c r="AB79" s="41">
        <v>25</v>
      </c>
      <c r="AC79" s="122">
        <f t="shared" si="31"/>
        <v>5</v>
      </c>
      <c r="AD79" s="40"/>
      <c r="AE79" s="126">
        <f t="shared" si="32"/>
        <v>202</v>
      </c>
      <c r="AF79" s="73"/>
    </row>
    <row r="80" spans="1:32" x14ac:dyDescent="0.25">
      <c r="A80" s="156"/>
      <c r="B80" s="74" t="s">
        <v>163</v>
      </c>
      <c r="C80" s="44">
        <f>SUM(C65:C79)</f>
        <v>560</v>
      </c>
      <c r="D80" s="157">
        <f>SUM(D65:D79)</f>
        <v>526</v>
      </c>
      <c r="E80" s="75">
        <f>SUMIF(E65:E79,"&gt;0")</f>
        <v>37</v>
      </c>
      <c r="F80" s="158"/>
      <c r="G80" s="159">
        <f>SUM(G65:G79)</f>
        <v>549</v>
      </c>
      <c r="H80" s="159">
        <f>SUM(H65:H79)</f>
        <v>553</v>
      </c>
      <c r="I80" s="75">
        <f>SUMIF(I65:I79,"&gt;0")</f>
        <v>6</v>
      </c>
      <c r="J80" s="158"/>
      <c r="K80" s="159">
        <f>SUM(K65:K79)</f>
        <v>547</v>
      </c>
      <c r="L80" s="159">
        <f>SUM(L65:L79)</f>
        <v>534</v>
      </c>
      <c r="M80" s="75">
        <f>SUMIF(M65:M79,"&gt;0")</f>
        <v>15</v>
      </c>
      <c r="N80" s="49"/>
      <c r="O80" s="159">
        <f>SUM(O65:O79)</f>
        <v>521</v>
      </c>
      <c r="P80" s="159">
        <f>SUM(P65:P79)</f>
        <v>513</v>
      </c>
      <c r="Q80" s="75">
        <f>SUMIF(Q65:Q79,"&gt;0")</f>
        <v>17</v>
      </c>
      <c r="R80" s="160"/>
      <c r="S80" s="161">
        <f>SUM(S65:S79)</f>
        <v>516</v>
      </c>
      <c r="T80" s="159">
        <f>SUM(T65:T79)</f>
        <v>488</v>
      </c>
      <c r="U80" s="75">
        <f>SUMIF(U65:U79,"&gt;0")</f>
        <v>32</v>
      </c>
      <c r="V80" s="162"/>
      <c r="W80" s="161">
        <f>SUM(W65:W79)</f>
        <v>516</v>
      </c>
      <c r="X80" s="159">
        <f>SUM(X65:X79)</f>
        <v>471</v>
      </c>
      <c r="Y80" s="75">
        <f>SUMIF(Y65:Y79,"&gt;0")</f>
        <v>54</v>
      </c>
      <c r="Z80" s="160"/>
      <c r="AA80" s="161">
        <f>SUM(AA65:AA79)</f>
        <v>516</v>
      </c>
      <c r="AB80" s="159">
        <f>SUM(AB65:AB79)</f>
        <v>497</v>
      </c>
      <c r="AC80" s="75">
        <f>SUMIF(AC65:AC79,"&gt;0")</f>
        <v>25</v>
      </c>
      <c r="AD80" s="160"/>
      <c r="AE80" s="163">
        <f t="shared" si="32"/>
        <v>3582</v>
      </c>
      <c r="AF80" s="164"/>
    </row>
    <row r="81" spans="1:32" x14ac:dyDescent="0.25">
      <c r="A81" s="165"/>
      <c r="B81" s="78"/>
      <c r="C81" s="78"/>
      <c r="D81" s="78"/>
      <c r="E81" s="78"/>
      <c r="F81" s="78"/>
      <c r="G81" s="79"/>
      <c r="H81" s="79"/>
      <c r="I81" s="79"/>
      <c r="J81" s="79"/>
      <c r="K81" s="79"/>
      <c r="L81" s="79"/>
      <c r="M81" s="79"/>
      <c r="N81" s="79"/>
      <c r="O81" s="79"/>
      <c r="P81" s="80"/>
      <c r="Q81" s="80"/>
      <c r="R81" s="80"/>
      <c r="S81" s="80"/>
      <c r="T81" s="80"/>
      <c r="U81" s="166"/>
      <c r="V81" s="166"/>
      <c r="W81" s="80"/>
      <c r="X81" s="80"/>
      <c r="Y81" s="80"/>
      <c r="Z81" s="80"/>
      <c r="AA81" s="80"/>
      <c r="AB81" s="80"/>
      <c r="AC81" s="80"/>
      <c r="AD81" s="80"/>
      <c r="AE81" s="167"/>
      <c r="AF81" s="168"/>
    </row>
    <row r="82" spans="1:32" x14ac:dyDescent="0.25">
      <c r="A82" s="165"/>
      <c r="B82" s="169" t="s">
        <v>164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1"/>
    </row>
    <row r="83" spans="1:32" ht="46.5" x14ac:dyDescent="0.25">
      <c r="B83" s="172">
        <v>42005</v>
      </c>
      <c r="C83" s="173" t="s">
        <v>2</v>
      </c>
      <c r="D83" s="173" t="s">
        <v>3</v>
      </c>
      <c r="E83" s="174" t="s">
        <v>4</v>
      </c>
      <c r="F83" s="175"/>
      <c r="G83" s="176" t="s">
        <v>5</v>
      </c>
      <c r="H83" s="177" t="s">
        <v>6</v>
      </c>
      <c r="I83" s="177" t="s">
        <v>7</v>
      </c>
      <c r="J83" s="177"/>
      <c r="K83" s="177" t="s">
        <v>8</v>
      </c>
      <c r="L83" s="178" t="s">
        <v>9</v>
      </c>
      <c r="M83" s="177" t="s">
        <v>10</v>
      </c>
      <c r="N83" s="177"/>
      <c r="O83" s="177" t="s">
        <v>11</v>
      </c>
      <c r="P83" s="179" t="s">
        <v>12</v>
      </c>
      <c r="Q83" s="177" t="s">
        <v>10</v>
      </c>
      <c r="R83" s="177"/>
      <c r="S83" s="177" t="s">
        <v>13</v>
      </c>
      <c r="T83" s="179" t="s">
        <v>14</v>
      </c>
      <c r="U83" s="177" t="s">
        <v>10</v>
      </c>
      <c r="V83" s="177"/>
      <c r="W83" s="177" t="s">
        <v>15</v>
      </c>
      <c r="X83" s="179" t="s">
        <v>16</v>
      </c>
      <c r="Y83" s="177" t="s">
        <v>10</v>
      </c>
      <c r="Z83" s="177"/>
      <c r="AA83" s="177" t="s">
        <v>17</v>
      </c>
      <c r="AB83" s="179" t="s">
        <v>18</v>
      </c>
      <c r="AC83" s="177" t="s">
        <v>10</v>
      </c>
      <c r="AD83" s="177"/>
      <c r="AE83" s="177" t="s">
        <v>19</v>
      </c>
      <c r="AF83" s="180" t="s">
        <v>20</v>
      </c>
    </row>
    <row r="84" spans="1:32" x14ac:dyDescent="0.25">
      <c r="A84" s="181"/>
      <c r="B84" s="182" t="s">
        <v>165</v>
      </c>
      <c r="C84" s="183">
        <f>C13</f>
        <v>400</v>
      </c>
      <c r="D84" s="184">
        <f>D13</f>
        <v>382</v>
      </c>
      <c r="E84" s="185">
        <f>SUM(C84-D84)</f>
        <v>18</v>
      </c>
      <c r="F84" s="186"/>
      <c r="G84" s="183">
        <f>G13</f>
        <v>415</v>
      </c>
      <c r="H84" s="184">
        <f>H13</f>
        <v>389</v>
      </c>
      <c r="I84" s="185">
        <f>SUM(G84-H84)</f>
        <v>26</v>
      </c>
      <c r="J84" s="186"/>
      <c r="K84" s="183">
        <f>K13</f>
        <v>415</v>
      </c>
      <c r="L84" s="184">
        <f>L13</f>
        <v>398</v>
      </c>
      <c r="M84" s="185">
        <f>SUM(K84-L84)</f>
        <v>17</v>
      </c>
      <c r="N84" s="186"/>
      <c r="O84" s="183">
        <f>O13</f>
        <v>400</v>
      </c>
      <c r="P84" s="187">
        <f>P13</f>
        <v>377</v>
      </c>
      <c r="Q84" s="185">
        <f>SUM(O84-P84)</f>
        <v>23</v>
      </c>
      <c r="R84" s="186"/>
      <c r="S84" s="188">
        <f>S13</f>
        <v>385</v>
      </c>
      <c r="T84" s="187">
        <f>T13</f>
        <v>377</v>
      </c>
      <c r="U84" s="185">
        <f>SUM(S84-T84)</f>
        <v>8</v>
      </c>
      <c r="V84" s="186"/>
      <c r="W84" s="188">
        <f>W13</f>
        <v>370</v>
      </c>
      <c r="X84" s="187">
        <f>X13</f>
        <v>345</v>
      </c>
      <c r="Y84" s="189">
        <f>SUM(W84-X84)</f>
        <v>25</v>
      </c>
      <c r="Z84" s="186"/>
      <c r="AA84" s="188">
        <f>AA13</f>
        <v>370</v>
      </c>
      <c r="AB84" s="187">
        <f>AB13</f>
        <v>343</v>
      </c>
      <c r="AC84" s="185">
        <f>SUM(AA84-AB84)</f>
        <v>27</v>
      </c>
      <c r="AD84" s="185"/>
      <c r="AE84" s="23">
        <f>AE13</f>
        <v>2611</v>
      </c>
      <c r="AF84" s="190"/>
    </row>
    <row r="85" spans="1:32" x14ac:dyDescent="0.25">
      <c r="A85" s="181"/>
      <c r="B85" s="191" t="s">
        <v>166</v>
      </c>
      <c r="C85" s="192">
        <f>C29</f>
        <v>690</v>
      </c>
      <c r="D85" s="193">
        <f>D29</f>
        <v>635</v>
      </c>
      <c r="E85" s="185">
        <f t="shared" ref="E85:E87" si="33">SUM(C85-D85)</f>
        <v>55</v>
      </c>
      <c r="F85" s="194"/>
      <c r="G85" s="192">
        <f>G29</f>
        <v>613</v>
      </c>
      <c r="H85" s="193">
        <f>H29</f>
        <v>605</v>
      </c>
      <c r="I85" s="185">
        <f t="shared" ref="I85:I87" si="34">SUM(G85-H85)</f>
        <v>8</v>
      </c>
      <c r="J85" s="194"/>
      <c r="K85" s="192">
        <f>K29</f>
        <v>613</v>
      </c>
      <c r="L85" s="193">
        <f>L29</f>
        <v>584</v>
      </c>
      <c r="M85" s="185">
        <f t="shared" ref="M85:M87" si="35">SUM(K85-L85)</f>
        <v>29</v>
      </c>
      <c r="N85" s="194"/>
      <c r="O85" s="192">
        <f>O29</f>
        <v>598</v>
      </c>
      <c r="P85" s="193">
        <f>P29</f>
        <v>599</v>
      </c>
      <c r="Q85" s="185">
        <f t="shared" ref="Q85:Q87" si="36">SUM(O85-P85)</f>
        <v>-1</v>
      </c>
      <c r="R85" s="194"/>
      <c r="S85" s="195">
        <f>S29</f>
        <v>558</v>
      </c>
      <c r="T85" s="193">
        <f>T29</f>
        <v>564</v>
      </c>
      <c r="U85" s="185">
        <f t="shared" ref="U85:U87" si="37">SUM(S85-T85)</f>
        <v>-6</v>
      </c>
      <c r="V85" s="194"/>
      <c r="W85" s="195">
        <f>W29</f>
        <v>543</v>
      </c>
      <c r="X85" s="193">
        <f>X29</f>
        <v>522</v>
      </c>
      <c r="Y85" s="189">
        <f t="shared" ref="Y85:Y87" si="38">SUM(W85-X85)</f>
        <v>21</v>
      </c>
      <c r="Z85" s="194"/>
      <c r="AA85" s="195">
        <f>AA29</f>
        <v>543</v>
      </c>
      <c r="AB85" s="193">
        <f>AB29</f>
        <v>533</v>
      </c>
      <c r="AC85" s="185">
        <f t="shared" ref="AC85:AC87" si="39">SUM(AA85-AB85)</f>
        <v>10</v>
      </c>
      <c r="AD85" s="196"/>
      <c r="AE85" s="197">
        <f>AE29</f>
        <v>4042</v>
      </c>
      <c r="AF85" s="198"/>
    </row>
    <row r="86" spans="1:32" x14ac:dyDescent="0.25">
      <c r="A86" s="181"/>
      <c r="B86" s="191" t="s">
        <v>167</v>
      </c>
      <c r="C86" s="192">
        <f>C80</f>
        <v>560</v>
      </c>
      <c r="D86" s="193">
        <f>D80</f>
        <v>526</v>
      </c>
      <c r="E86" s="185">
        <f t="shared" si="33"/>
        <v>34</v>
      </c>
      <c r="F86" s="194"/>
      <c r="G86" s="192">
        <f>G80</f>
        <v>549</v>
      </c>
      <c r="H86" s="193">
        <f>H80</f>
        <v>553</v>
      </c>
      <c r="I86" s="185">
        <f>SUM(G86-H86)</f>
        <v>-4</v>
      </c>
      <c r="J86" s="194"/>
      <c r="K86" s="192">
        <f>K80</f>
        <v>547</v>
      </c>
      <c r="L86" s="193">
        <f>L80</f>
        <v>534</v>
      </c>
      <c r="M86" s="185">
        <f t="shared" si="35"/>
        <v>13</v>
      </c>
      <c r="N86" s="194"/>
      <c r="O86" s="192">
        <f>O80</f>
        <v>521</v>
      </c>
      <c r="P86" s="193">
        <f>P80</f>
        <v>513</v>
      </c>
      <c r="Q86" s="185">
        <f t="shared" si="36"/>
        <v>8</v>
      </c>
      <c r="R86" s="194"/>
      <c r="S86" s="195">
        <f>S80</f>
        <v>516</v>
      </c>
      <c r="T86" s="193">
        <f>T80</f>
        <v>488</v>
      </c>
      <c r="U86" s="185">
        <f t="shared" si="37"/>
        <v>28</v>
      </c>
      <c r="V86" s="194"/>
      <c r="W86" s="195">
        <f>W80</f>
        <v>516</v>
      </c>
      <c r="X86" s="193">
        <f>X80</f>
        <v>471</v>
      </c>
      <c r="Y86" s="189">
        <f t="shared" si="38"/>
        <v>45</v>
      </c>
      <c r="Z86" s="194"/>
      <c r="AA86" s="195">
        <f>AA80</f>
        <v>516</v>
      </c>
      <c r="AB86" s="193">
        <f>AB80</f>
        <v>497</v>
      </c>
      <c r="AC86" s="185">
        <f t="shared" si="39"/>
        <v>19</v>
      </c>
      <c r="AD86" s="196"/>
      <c r="AE86" s="197">
        <f>AE80</f>
        <v>3582</v>
      </c>
      <c r="AF86" s="198"/>
    </row>
    <row r="87" spans="1:32" x14ac:dyDescent="0.25">
      <c r="A87" s="181"/>
      <c r="B87" s="191" t="s">
        <v>168</v>
      </c>
      <c r="C87" s="192">
        <f>C62</f>
        <v>1427</v>
      </c>
      <c r="D87" s="193">
        <f>D62</f>
        <v>1353</v>
      </c>
      <c r="E87" s="185">
        <f t="shared" si="33"/>
        <v>74</v>
      </c>
      <c r="F87" s="194"/>
      <c r="G87" s="192">
        <f>G62</f>
        <v>1465</v>
      </c>
      <c r="H87" s="193">
        <f>H62</f>
        <v>1418</v>
      </c>
      <c r="I87" s="185">
        <f t="shared" si="34"/>
        <v>47</v>
      </c>
      <c r="J87" s="194"/>
      <c r="K87" s="192">
        <f>K62</f>
        <v>1500</v>
      </c>
      <c r="L87" s="193">
        <f>L62</f>
        <v>1416</v>
      </c>
      <c r="M87" s="185">
        <f t="shared" si="35"/>
        <v>84</v>
      </c>
      <c r="N87" s="194"/>
      <c r="O87" s="192">
        <f>O62</f>
        <v>1395</v>
      </c>
      <c r="P87" s="199">
        <f>P62</f>
        <v>1392</v>
      </c>
      <c r="Q87" s="185">
        <f t="shared" si="36"/>
        <v>3</v>
      </c>
      <c r="R87" s="194"/>
      <c r="S87" s="200">
        <f>S62</f>
        <v>1355</v>
      </c>
      <c r="T87" s="199">
        <f>T62</f>
        <v>1300</v>
      </c>
      <c r="U87" s="185">
        <f t="shared" si="37"/>
        <v>55</v>
      </c>
      <c r="V87" s="194"/>
      <c r="W87" s="200">
        <f>W62</f>
        <v>1335</v>
      </c>
      <c r="X87" s="199">
        <f>X62</f>
        <v>1307</v>
      </c>
      <c r="Y87" s="189">
        <f t="shared" si="38"/>
        <v>28</v>
      </c>
      <c r="Z87" s="194"/>
      <c r="AA87" s="200">
        <f>AA62</f>
        <v>1330</v>
      </c>
      <c r="AB87" s="199">
        <f>AB62</f>
        <v>1272</v>
      </c>
      <c r="AC87" s="185">
        <f t="shared" si="39"/>
        <v>58</v>
      </c>
      <c r="AD87" s="196"/>
      <c r="AE87" s="197">
        <f>AE62</f>
        <v>9458</v>
      </c>
      <c r="AF87" s="198"/>
    </row>
    <row r="88" spans="1:32" x14ac:dyDescent="0.25">
      <c r="A88" s="181"/>
      <c r="B88" s="201" t="s">
        <v>169</v>
      </c>
      <c r="C88" s="202">
        <f t="shared" ref="C88:AE88" si="40">SUM(C84:C87)</f>
        <v>3077</v>
      </c>
      <c r="D88" s="203">
        <f t="shared" si="40"/>
        <v>2896</v>
      </c>
      <c r="E88" s="204">
        <f>SUMIF(E84:E87,"&gt;0")</f>
        <v>181</v>
      </c>
      <c r="F88" s="205"/>
      <c r="G88" s="202">
        <f t="shared" si="40"/>
        <v>3042</v>
      </c>
      <c r="H88" s="203">
        <f t="shared" si="40"/>
        <v>2965</v>
      </c>
      <c r="I88" s="204">
        <f>SUMIF(I84:I87,"&gt;0")</f>
        <v>81</v>
      </c>
      <c r="J88" s="205"/>
      <c r="K88" s="202">
        <f t="shared" si="40"/>
        <v>3075</v>
      </c>
      <c r="L88" s="203">
        <f t="shared" si="40"/>
        <v>2932</v>
      </c>
      <c r="M88" s="204">
        <f>SUMIF(M84:M87,"&gt;0")</f>
        <v>143</v>
      </c>
      <c r="N88" s="205"/>
      <c r="O88" s="202">
        <f t="shared" si="40"/>
        <v>2914</v>
      </c>
      <c r="P88" s="203">
        <f t="shared" si="40"/>
        <v>2881</v>
      </c>
      <c r="Q88" s="204">
        <f>SUMIF(Q84:Q87,"&gt;0")</f>
        <v>34</v>
      </c>
      <c r="R88" s="205"/>
      <c r="S88" s="202">
        <f t="shared" si="40"/>
        <v>2814</v>
      </c>
      <c r="T88" s="203">
        <f t="shared" si="40"/>
        <v>2729</v>
      </c>
      <c r="U88" s="204">
        <f>SUMIF(U84:U87,"&gt;0")</f>
        <v>91</v>
      </c>
      <c r="V88" s="205"/>
      <c r="W88" s="202">
        <f t="shared" si="40"/>
        <v>2764</v>
      </c>
      <c r="X88" s="203">
        <f t="shared" si="40"/>
        <v>2645</v>
      </c>
      <c r="Y88" s="204">
        <f>SUMIF(Y84:Y87,"&gt;0")</f>
        <v>119</v>
      </c>
      <c r="Z88" s="205"/>
      <c r="AA88" s="202">
        <f t="shared" si="40"/>
        <v>2759</v>
      </c>
      <c r="AB88" s="203">
        <f t="shared" si="40"/>
        <v>2645</v>
      </c>
      <c r="AC88" s="204">
        <f>SUMIF(AC84:AC87,"&gt;0")</f>
        <v>114</v>
      </c>
      <c r="AD88" s="204"/>
      <c r="AE88" s="206">
        <f t="shared" si="40"/>
        <v>19693</v>
      </c>
      <c r="AF88" s="207"/>
    </row>
    <row r="89" spans="1:32" x14ac:dyDescent="0.25">
      <c r="A89" s="181"/>
      <c r="B89" s="208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209"/>
    </row>
    <row r="90" spans="1:32" x14ac:dyDescent="0.25">
      <c r="A90" s="181"/>
      <c r="B90" s="210" t="s">
        <v>170</v>
      </c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2"/>
    </row>
    <row r="91" spans="1:32" ht="46.5" x14ac:dyDescent="0.25">
      <c r="B91" s="213"/>
      <c r="C91" s="214" t="s">
        <v>2</v>
      </c>
      <c r="D91" s="214" t="s">
        <v>3</v>
      </c>
      <c r="E91" s="215" t="s">
        <v>4</v>
      </c>
      <c r="F91" s="216"/>
      <c r="G91" s="217" t="s">
        <v>5</v>
      </c>
      <c r="H91" s="218" t="s">
        <v>6</v>
      </c>
      <c r="I91" s="218" t="s">
        <v>7</v>
      </c>
      <c r="J91" s="218"/>
      <c r="K91" s="218" t="s">
        <v>8</v>
      </c>
      <c r="L91" s="219" t="s">
        <v>9</v>
      </c>
      <c r="M91" s="218" t="s">
        <v>10</v>
      </c>
      <c r="N91" s="218"/>
      <c r="O91" s="218" t="s">
        <v>11</v>
      </c>
      <c r="P91" s="220" t="s">
        <v>12</v>
      </c>
      <c r="Q91" s="218" t="s">
        <v>10</v>
      </c>
      <c r="R91" s="218"/>
      <c r="S91" s="218" t="s">
        <v>13</v>
      </c>
      <c r="T91" s="220" t="s">
        <v>14</v>
      </c>
      <c r="U91" s="218" t="s">
        <v>10</v>
      </c>
      <c r="V91" s="218"/>
      <c r="W91" s="218" t="s">
        <v>15</v>
      </c>
      <c r="X91" s="220" t="s">
        <v>16</v>
      </c>
      <c r="Y91" s="218" t="s">
        <v>10</v>
      </c>
      <c r="Z91" s="218"/>
      <c r="AA91" s="218" t="s">
        <v>17</v>
      </c>
      <c r="AB91" s="220" t="s">
        <v>18</v>
      </c>
      <c r="AC91" s="218" t="s">
        <v>10</v>
      </c>
      <c r="AD91" s="218"/>
      <c r="AE91" s="218" t="s">
        <v>19</v>
      </c>
      <c r="AF91" s="180" t="s">
        <v>20</v>
      </c>
    </row>
    <row r="92" spans="1:32" x14ac:dyDescent="0.25">
      <c r="A92" s="181"/>
      <c r="B92" s="221" t="s">
        <v>171</v>
      </c>
      <c r="C92" s="222">
        <v>400</v>
      </c>
      <c r="D92" s="223">
        <v>376</v>
      </c>
      <c r="E92" s="224">
        <f>SUM(C92-D92)</f>
        <v>24</v>
      </c>
      <c r="F92" s="225"/>
      <c r="G92" s="222">
        <v>415</v>
      </c>
      <c r="H92" s="223">
        <v>388</v>
      </c>
      <c r="I92" s="224">
        <f>SUM(G92-H92)</f>
        <v>27</v>
      </c>
      <c r="J92" s="224"/>
      <c r="K92" s="222">
        <v>415</v>
      </c>
      <c r="L92" s="223">
        <v>397</v>
      </c>
      <c r="M92" s="224">
        <f>SUM(K92-L92)</f>
        <v>18</v>
      </c>
      <c r="N92" s="226"/>
      <c r="O92" s="222">
        <v>400</v>
      </c>
      <c r="P92" s="223">
        <v>373</v>
      </c>
      <c r="Q92" s="224">
        <f>SUM(O92-P92)</f>
        <v>27</v>
      </c>
      <c r="R92" s="224"/>
      <c r="S92" s="222">
        <v>385</v>
      </c>
      <c r="T92" s="223">
        <v>378</v>
      </c>
      <c r="U92" s="224">
        <f>SUM(S92-T92)</f>
        <v>7</v>
      </c>
      <c r="V92" s="226"/>
      <c r="W92" s="222">
        <v>370</v>
      </c>
      <c r="X92" s="223">
        <v>344</v>
      </c>
      <c r="Y92" s="224">
        <f>SUM(W92-X92)</f>
        <v>26</v>
      </c>
      <c r="Z92" s="224">
        <v>370</v>
      </c>
      <c r="AA92" s="222">
        <v>342</v>
      </c>
      <c r="AB92" s="223">
        <v>28</v>
      </c>
      <c r="AC92" s="224">
        <f>SUM(AA92-AB92)</f>
        <v>314</v>
      </c>
      <c r="AD92" s="224"/>
      <c r="AE92" s="222">
        <f>SUM(D92,H92,L92,P92,T92,X92,AB92)</f>
        <v>2284</v>
      </c>
      <c r="AF92" s="227"/>
    </row>
    <row r="93" spans="1:32" x14ac:dyDescent="0.25">
      <c r="A93" s="181"/>
      <c r="B93" s="228" t="s">
        <v>172</v>
      </c>
      <c r="C93" s="229">
        <v>400</v>
      </c>
      <c r="D93" s="230">
        <v>382</v>
      </c>
      <c r="E93" s="231">
        <f>SUM(C93-D93)</f>
        <v>18</v>
      </c>
      <c r="F93" s="231"/>
      <c r="G93" s="229">
        <v>415</v>
      </c>
      <c r="H93" s="230">
        <v>389</v>
      </c>
      <c r="I93" s="231">
        <f>SUM(G93-H93)</f>
        <v>26</v>
      </c>
      <c r="J93" s="231"/>
      <c r="K93" s="229">
        <v>415</v>
      </c>
      <c r="L93" s="230">
        <v>398</v>
      </c>
      <c r="M93" s="231">
        <f>SUM(K93-L93)</f>
        <v>17</v>
      </c>
      <c r="N93" s="232"/>
      <c r="O93" s="229">
        <v>400</v>
      </c>
      <c r="P93" s="230">
        <v>377</v>
      </c>
      <c r="Q93" s="231">
        <f>SUM(O93-P93)</f>
        <v>23</v>
      </c>
      <c r="R93" s="231"/>
      <c r="S93" s="229">
        <v>385</v>
      </c>
      <c r="T93" s="230">
        <v>377</v>
      </c>
      <c r="U93" s="231">
        <f>SUM(S93-T93)</f>
        <v>8</v>
      </c>
      <c r="V93" s="232"/>
      <c r="W93" s="229">
        <v>370</v>
      </c>
      <c r="X93" s="230">
        <v>345</v>
      </c>
      <c r="Y93" s="231">
        <f>SUM(W93-X93)</f>
        <v>25</v>
      </c>
      <c r="Z93" s="231"/>
      <c r="AA93" s="229">
        <v>370</v>
      </c>
      <c r="AB93" s="230">
        <v>343</v>
      </c>
      <c r="AC93" s="231">
        <f>SUM(AA93-AB93)</f>
        <v>27</v>
      </c>
      <c r="AD93" s="231"/>
      <c r="AE93" s="229">
        <v>2611</v>
      </c>
      <c r="AF93" s="233"/>
    </row>
    <row r="94" spans="1:32" x14ac:dyDescent="0.25">
      <c r="A94" s="234"/>
      <c r="B94" s="235" t="s">
        <v>173</v>
      </c>
      <c r="C94" s="236">
        <f>SUM(C92-C93)</f>
        <v>0</v>
      </c>
      <c r="D94" s="237">
        <f>SUM(D92-D93)</f>
        <v>-6</v>
      </c>
      <c r="E94" s="238">
        <f>SUMIF(E92:E93,"&gt;0")</f>
        <v>42</v>
      </c>
      <c r="F94" s="238"/>
      <c r="G94" s="236">
        <f>SUM(G92-G93)</f>
        <v>0</v>
      </c>
      <c r="H94" s="237">
        <f t="shared" ref="H94" si="41">SUM(H92-H93)</f>
        <v>-1</v>
      </c>
      <c r="I94" s="238">
        <f>SUMIF(I92:I93,"&gt;0")</f>
        <v>53</v>
      </c>
      <c r="J94" s="238"/>
      <c r="K94" s="236">
        <f>SUM(K92-K93)</f>
        <v>0</v>
      </c>
      <c r="L94" s="237">
        <f>SUM(L92-L93)</f>
        <v>-1</v>
      </c>
      <c r="M94" s="238">
        <f>SUMIF(M92:M93,"&gt;0")</f>
        <v>35</v>
      </c>
      <c r="N94" s="239"/>
      <c r="O94" s="236">
        <f>SUM(O92-O93)</f>
        <v>0</v>
      </c>
      <c r="P94" s="237">
        <f>SUM(P92-P93)</f>
        <v>-4</v>
      </c>
      <c r="Q94" s="238">
        <f>SUMIF(Q92:Q93,"&gt;0")</f>
        <v>50</v>
      </c>
      <c r="R94" s="238"/>
      <c r="S94" s="236">
        <f>SUM(S92-S93)</f>
        <v>0</v>
      </c>
      <c r="T94" s="237">
        <f>SUM(T92-T93)</f>
        <v>1</v>
      </c>
      <c r="U94" s="238">
        <f>SUMIF(U92:U93,"&gt;0")</f>
        <v>15</v>
      </c>
      <c r="V94" s="239"/>
      <c r="W94" s="236">
        <f>SUM(W92-W93)</f>
        <v>0</v>
      </c>
      <c r="X94" s="237">
        <f>SUM(X92-X93)</f>
        <v>-1</v>
      </c>
      <c r="Y94" s="238">
        <f>SUMIF(Y92:Y93,"&gt;0")</f>
        <v>51</v>
      </c>
      <c r="Z94" s="238"/>
      <c r="AA94" s="236">
        <f>SUM(AA92-AA93)</f>
        <v>-28</v>
      </c>
      <c r="AB94" s="237">
        <f>SUM(AB92-AB93)</f>
        <v>-315</v>
      </c>
      <c r="AC94" s="238">
        <f>SUMIF(AC92:AC93,"&gt;0")</f>
        <v>341</v>
      </c>
      <c r="AD94" s="238">
        <f t="shared" ref="AD94:AE94" si="42">SUM(AD93-AD92)</f>
        <v>0</v>
      </c>
      <c r="AE94" s="236">
        <f t="shared" si="42"/>
        <v>327</v>
      </c>
      <c r="AF94" s="233"/>
    </row>
    <row r="95" spans="1:32" x14ac:dyDescent="0.25">
      <c r="A95" s="181"/>
      <c r="B95" s="221" t="s">
        <v>174</v>
      </c>
      <c r="C95" s="222">
        <v>690</v>
      </c>
      <c r="D95" s="240">
        <v>634</v>
      </c>
      <c r="E95" s="224">
        <f>SUM(C95-D95)</f>
        <v>56</v>
      </c>
      <c r="F95" s="224"/>
      <c r="G95" s="222">
        <v>613</v>
      </c>
      <c r="H95" s="240">
        <v>595</v>
      </c>
      <c r="I95" s="224">
        <v>10</v>
      </c>
      <c r="J95" s="224"/>
      <c r="K95" s="222">
        <v>613</v>
      </c>
      <c r="L95" s="240">
        <v>582</v>
      </c>
      <c r="M95" s="224">
        <v>37</v>
      </c>
      <c r="N95" s="226"/>
      <c r="O95" s="222">
        <v>598</v>
      </c>
      <c r="P95" s="240">
        <v>596</v>
      </c>
      <c r="Q95" s="224">
        <v>8</v>
      </c>
      <c r="R95" s="224"/>
      <c r="S95" s="222">
        <v>558</v>
      </c>
      <c r="T95" s="240">
        <v>557</v>
      </c>
      <c r="U95" s="224">
        <v>17</v>
      </c>
      <c r="V95" s="226"/>
      <c r="W95" s="222">
        <v>543</v>
      </c>
      <c r="X95" s="240">
        <v>516</v>
      </c>
      <c r="Y95" s="224">
        <v>30</v>
      </c>
      <c r="Z95" s="224">
        <v>543</v>
      </c>
      <c r="AA95" s="222">
        <v>532</v>
      </c>
      <c r="AB95" s="240">
        <v>18</v>
      </c>
      <c r="AC95" s="224">
        <f>SUM(AA95-AB95)</f>
        <v>514</v>
      </c>
      <c r="AD95" s="224"/>
      <c r="AE95" s="222">
        <f>SUM(D95,H95,L95,P95,T95,X95,AB95)</f>
        <v>3498</v>
      </c>
      <c r="AF95" s="227"/>
    </row>
    <row r="96" spans="1:32" x14ac:dyDescent="0.25">
      <c r="A96" s="181"/>
      <c r="B96" s="228" t="s">
        <v>175</v>
      </c>
      <c r="C96" s="229">
        <v>690</v>
      </c>
      <c r="D96" s="230">
        <v>635</v>
      </c>
      <c r="E96" s="231">
        <f>SUM(C96-D96)</f>
        <v>55</v>
      </c>
      <c r="F96" s="231"/>
      <c r="G96" s="229">
        <v>613</v>
      </c>
      <c r="H96" s="230">
        <v>605</v>
      </c>
      <c r="I96" s="231">
        <f>SUM(G96-H96)</f>
        <v>8</v>
      </c>
      <c r="J96" s="231"/>
      <c r="K96" s="229">
        <v>613</v>
      </c>
      <c r="L96" s="230">
        <v>584</v>
      </c>
      <c r="M96" s="231">
        <f>SUM(K96-L96)</f>
        <v>29</v>
      </c>
      <c r="N96" s="232"/>
      <c r="O96" s="229">
        <v>598</v>
      </c>
      <c r="P96" s="230">
        <v>599</v>
      </c>
      <c r="Q96" s="231">
        <f>SUM(O96-P96)</f>
        <v>-1</v>
      </c>
      <c r="R96" s="231"/>
      <c r="S96" s="229">
        <v>558</v>
      </c>
      <c r="T96" s="230">
        <v>564</v>
      </c>
      <c r="U96" s="231">
        <f>SUM(S96-T96)</f>
        <v>-6</v>
      </c>
      <c r="V96" s="232"/>
      <c r="W96" s="229">
        <v>543</v>
      </c>
      <c r="X96" s="230">
        <v>522</v>
      </c>
      <c r="Y96" s="231">
        <f>SUM(W96-X96)</f>
        <v>21</v>
      </c>
      <c r="Z96" s="231"/>
      <c r="AA96" s="229">
        <v>543</v>
      </c>
      <c r="AB96" s="230">
        <v>533</v>
      </c>
      <c r="AC96" s="231">
        <f>SUM(AA96-AB96)</f>
        <v>10</v>
      </c>
      <c r="AD96" s="231"/>
      <c r="AE96" s="229">
        <v>4042</v>
      </c>
      <c r="AF96" s="233"/>
    </row>
    <row r="97" spans="1:32" x14ac:dyDescent="0.25">
      <c r="A97" s="181"/>
      <c r="B97" s="241" t="s">
        <v>173</v>
      </c>
      <c r="C97" s="236">
        <f>SUM(C95-C96)</f>
        <v>0</v>
      </c>
      <c r="D97" s="237">
        <f>SUM(D96-D95)</f>
        <v>1</v>
      </c>
      <c r="E97" s="238">
        <f>SUMIF(E95:E96,"&gt;0")</f>
        <v>111</v>
      </c>
      <c r="F97" s="238">
        <f t="shared" ref="F97:AE97" si="43">SUM(F96-F95)</f>
        <v>0</v>
      </c>
      <c r="G97" s="236">
        <f>SUM(G95-G96)</f>
        <v>0</v>
      </c>
      <c r="H97" s="237">
        <f t="shared" si="43"/>
        <v>10</v>
      </c>
      <c r="I97" s="238">
        <f>SUMIF(I95:I96,"&gt;0")</f>
        <v>18</v>
      </c>
      <c r="J97" s="238">
        <f t="shared" si="43"/>
        <v>0</v>
      </c>
      <c r="K97" s="236">
        <f>SUM(K95-K96)</f>
        <v>0</v>
      </c>
      <c r="L97" s="237">
        <f t="shared" si="43"/>
        <v>2</v>
      </c>
      <c r="M97" s="238">
        <f>SUMIF(M95:M96,"&gt;0")</f>
        <v>66</v>
      </c>
      <c r="N97" s="239">
        <f t="shared" si="43"/>
        <v>0</v>
      </c>
      <c r="O97" s="236">
        <f>SUM(O95-O96)</f>
        <v>0</v>
      </c>
      <c r="P97" s="237">
        <f t="shared" si="43"/>
        <v>3</v>
      </c>
      <c r="Q97" s="238">
        <f>SUMIF(Q95:Q96,"&gt;0")</f>
        <v>8</v>
      </c>
      <c r="R97" s="238">
        <f t="shared" si="43"/>
        <v>0</v>
      </c>
      <c r="S97" s="236">
        <f>SUM(S95-S96)</f>
        <v>0</v>
      </c>
      <c r="T97" s="237">
        <f t="shared" si="43"/>
        <v>7</v>
      </c>
      <c r="U97" s="238">
        <f>SUMIF(U95:U96,"&gt;0")</f>
        <v>17</v>
      </c>
      <c r="V97" s="239">
        <f t="shared" si="43"/>
        <v>0</v>
      </c>
      <c r="W97" s="236">
        <f>SUM(W95-W96)</f>
        <v>0</v>
      </c>
      <c r="X97" s="237">
        <f t="shared" si="43"/>
        <v>6</v>
      </c>
      <c r="Y97" s="238">
        <f>SUMIF(Y95:Y96,"&gt;0")</f>
        <v>51</v>
      </c>
      <c r="Z97" s="238">
        <f t="shared" si="43"/>
        <v>-543</v>
      </c>
      <c r="AA97" s="236">
        <f>SUM(AA95-AA96)</f>
        <v>-11</v>
      </c>
      <c r="AB97" s="237">
        <f t="shared" si="43"/>
        <v>515</v>
      </c>
      <c r="AC97" s="238">
        <f>SUMIF(AC95:AC96,"&gt;0")</f>
        <v>524</v>
      </c>
      <c r="AD97" s="238">
        <f t="shared" si="43"/>
        <v>0</v>
      </c>
      <c r="AE97" s="236">
        <f t="shared" si="43"/>
        <v>544</v>
      </c>
      <c r="AF97" s="233"/>
    </row>
    <row r="98" spans="1:32" x14ac:dyDescent="0.25">
      <c r="A98" s="181"/>
      <c r="B98" s="221" t="s">
        <v>176</v>
      </c>
      <c r="C98" s="222">
        <v>560</v>
      </c>
      <c r="D98" s="240">
        <v>527</v>
      </c>
      <c r="E98" s="224">
        <v>36</v>
      </c>
      <c r="F98" s="224"/>
      <c r="G98" s="222">
        <v>549</v>
      </c>
      <c r="H98" s="240">
        <v>549</v>
      </c>
      <c r="I98" s="224">
        <v>8</v>
      </c>
      <c r="J98" s="224"/>
      <c r="K98" s="222">
        <v>547</v>
      </c>
      <c r="L98" s="240">
        <v>530</v>
      </c>
      <c r="M98" s="224">
        <v>19</v>
      </c>
      <c r="N98" s="226"/>
      <c r="O98" s="222">
        <v>521</v>
      </c>
      <c r="P98" s="240">
        <v>511</v>
      </c>
      <c r="Q98" s="224">
        <v>20</v>
      </c>
      <c r="R98" s="224"/>
      <c r="S98" s="222">
        <v>516</v>
      </c>
      <c r="T98" s="240">
        <v>485</v>
      </c>
      <c r="U98" s="224">
        <v>30</v>
      </c>
      <c r="V98" s="226"/>
      <c r="W98" s="222">
        <v>516</v>
      </c>
      <c r="X98" s="240">
        <v>471</v>
      </c>
      <c r="Y98" s="224">
        <v>53</v>
      </c>
      <c r="Z98" s="224">
        <v>516</v>
      </c>
      <c r="AA98" s="222">
        <v>494</v>
      </c>
      <c r="AB98" s="240">
        <v>29</v>
      </c>
      <c r="AC98" s="224">
        <f>SUM(AA98-AB98)</f>
        <v>465</v>
      </c>
      <c r="AD98" s="224"/>
      <c r="AE98" s="222">
        <f>SUM(D98,H98,L98,P98,T98,X98,AB98)</f>
        <v>3102</v>
      </c>
      <c r="AF98" s="227"/>
    </row>
    <row r="99" spans="1:32" x14ac:dyDescent="0.25">
      <c r="A99" s="242"/>
      <c r="B99" s="243" t="s">
        <v>177</v>
      </c>
      <c r="C99" s="229">
        <v>560</v>
      </c>
      <c r="D99" s="230">
        <v>526</v>
      </c>
      <c r="E99" s="231">
        <f>SUM(C99-D99)</f>
        <v>34</v>
      </c>
      <c r="F99" s="231"/>
      <c r="G99" s="229">
        <v>549</v>
      </c>
      <c r="H99" s="230">
        <v>553</v>
      </c>
      <c r="I99" s="231">
        <f>SUM(G99-H99)</f>
        <v>-4</v>
      </c>
      <c r="J99" s="231"/>
      <c r="K99" s="229">
        <v>547</v>
      </c>
      <c r="L99" s="230">
        <v>534</v>
      </c>
      <c r="M99" s="231">
        <f>SUM(K99-L99)</f>
        <v>13</v>
      </c>
      <c r="N99" s="232"/>
      <c r="O99" s="229">
        <v>521</v>
      </c>
      <c r="P99" s="230">
        <v>513</v>
      </c>
      <c r="Q99" s="231">
        <f>SUM(O99-P99)</f>
        <v>8</v>
      </c>
      <c r="R99" s="231"/>
      <c r="S99" s="229">
        <v>516</v>
      </c>
      <c r="T99" s="230">
        <v>488</v>
      </c>
      <c r="U99" s="231">
        <f>SUM(S99-T99)</f>
        <v>28</v>
      </c>
      <c r="V99" s="232"/>
      <c r="W99" s="229">
        <v>516</v>
      </c>
      <c r="X99" s="230">
        <v>471</v>
      </c>
      <c r="Y99" s="231">
        <f>SUM(W99-X99)</f>
        <v>45</v>
      </c>
      <c r="Z99" s="231"/>
      <c r="AA99" s="229">
        <v>516</v>
      </c>
      <c r="AB99" s="230">
        <v>497</v>
      </c>
      <c r="AC99" s="231">
        <f>SUM(AA99-AB99)</f>
        <v>19</v>
      </c>
      <c r="AD99" s="231"/>
      <c r="AE99" s="229">
        <v>3582</v>
      </c>
      <c r="AF99" s="233"/>
    </row>
    <row r="100" spans="1:32" x14ac:dyDescent="0.25">
      <c r="A100" s="242"/>
      <c r="B100" s="244" t="s">
        <v>173</v>
      </c>
      <c r="C100" s="236">
        <f>SUM(C98-C99)</f>
        <v>0</v>
      </c>
      <c r="D100" s="245">
        <f>SUM(D99-D98)</f>
        <v>-1</v>
      </c>
      <c r="E100" s="238">
        <f>SUMIF(E98:E99,"&gt;0")</f>
        <v>70</v>
      </c>
      <c r="F100" s="246">
        <f t="shared" ref="F100:AE100" si="44">SUM(F99-F98)</f>
        <v>0</v>
      </c>
      <c r="G100" s="236">
        <f>SUM(G98-G99)</f>
        <v>0</v>
      </c>
      <c r="H100" s="245">
        <f t="shared" si="44"/>
        <v>4</v>
      </c>
      <c r="I100" s="238">
        <f>SUMIF(I98:I99,"&gt;0")</f>
        <v>8</v>
      </c>
      <c r="J100" s="246">
        <f t="shared" si="44"/>
        <v>0</v>
      </c>
      <c r="K100" s="236">
        <f>SUM(K98-K99)</f>
        <v>0</v>
      </c>
      <c r="L100" s="245">
        <f t="shared" si="44"/>
        <v>4</v>
      </c>
      <c r="M100" s="238">
        <f>SUMIF(M98:M99,"&gt;0")</f>
        <v>32</v>
      </c>
      <c r="N100" s="247">
        <f t="shared" si="44"/>
        <v>0</v>
      </c>
      <c r="O100" s="236">
        <f>SUM(O98-O99)</f>
        <v>0</v>
      </c>
      <c r="P100" s="245">
        <f t="shared" si="44"/>
        <v>2</v>
      </c>
      <c r="Q100" s="238">
        <f>SUMIF(Q98:Q99,"&gt;0")</f>
        <v>28</v>
      </c>
      <c r="R100" s="246">
        <f t="shared" si="44"/>
        <v>0</v>
      </c>
      <c r="S100" s="236">
        <f>SUM(S98-S99)</f>
        <v>0</v>
      </c>
      <c r="T100" s="245">
        <f t="shared" si="44"/>
        <v>3</v>
      </c>
      <c r="U100" s="238">
        <f>SUMIF(U98:U99,"&gt;0")</f>
        <v>58</v>
      </c>
      <c r="V100" s="247">
        <f t="shared" si="44"/>
        <v>0</v>
      </c>
      <c r="W100" s="236">
        <f>SUM(W98-W99)</f>
        <v>0</v>
      </c>
      <c r="X100" s="245">
        <f t="shared" si="44"/>
        <v>0</v>
      </c>
      <c r="Y100" s="238">
        <f>SUMIF(Y98:Y99,"&gt;0")</f>
        <v>98</v>
      </c>
      <c r="Z100" s="246">
        <f t="shared" si="44"/>
        <v>-516</v>
      </c>
      <c r="AA100" s="236">
        <f>SUM(AA98-AA99)</f>
        <v>-22</v>
      </c>
      <c r="AB100" s="245">
        <f t="shared" si="44"/>
        <v>468</v>
      </c>
      <c r="AC100" s="238">
        <f>SUMIF(AC98:AC99,"&gt;0")</f>
        <v>484</v>
      </c>
      <c r="AD100" s="246">
        <f t="shared" si="44"/>
        <v>0</v>
      </c>
      <c r="AE100" s="248">
        <f t="shared" si="44"/>
        <v>480</v>
      </c>
      <c r="AF100" s="249"/>
    </row>
    <row r="101" spans="1:32" x14ac:dyDescent="0.25">
      <c r="A101" s="181"/>
      <c r="B101" s="221" t="s">
        <v>178</v>
      </c>
      <c r="C101" s="222">
        <v>1427</v>
      </c>
      <c r="D101" s="240">
        <v>1337</v>
      </c>
      <c r="E101" s="224">
        <v>91</v>
      </c>
      <c r="F101" s="224"/>
      <c r="G101" s="222">
        <v>1465</v>
      </c>
      <c r="H101" s="240">
        <v>1418</v>
      </c>
      <c r="I101" s="224">
        <v>49</v>
      </c>
      <c r="J101" s="224"/>
      <c r="K101" s="222">
        <v>1500</v>
      </c>
      <c r="L101" s="240">
        <v>1423</v>
      </c>
      <c r="M101" s="224">
        <v>82</v>
      </c>
      <c r="N101" s="226"/>
      <c r="O101" s="222">
        <v>1395</v>
      </c>
      <c r="P101" s="240">
        <v>1381</v>
      </c>
      <c r="Q101" s="224">
        <v>26</v>
      </c>
      <c r="R101" s="224"/>
      <c r="S101" s="222">
        <v>1355</v>
      </c>
      <c r="T101" s="240">
        <v>1301</v>
      </c>
      <c r="U101" s="224">
        <v>61</v>
      </c>
      <c r="V101" s="226"/>
      <c r="W101" s="222">
        <v>1335</v>
      </c>
      <c r="X101" s="240">
        <v>1300</v>
      </c>
      <c r="Y101" s="224">
        <v>42</v>
      </c>
      <c r="Z101" s="224">
        <v>1330</v>
      </c>
      <c r="AA101" s="222">
        <v>1273</v>
      </c>
      <c r="AB101" s="240">
        <v>82</v>
      </c>
      <c r="AC101" s="224">
        <f>SUM(AA101-AB101)</f>
        <v>1191</v>
      </c>
      <c r="AD101" s="224"/>
      <c r="AE101" s="222">
        <f>SUM(D101,H101,L101,P101,T101,X101,AB101)</f>
        <v>8242</v>
      </c>
      <c r="AF101" s="227"/>
    </row>
    <row r="102" spans="1:32" x14ac:dyDescent="0.25">
      <c r="A102" s="181"/>
      <c r="B102" s="250" t="s">
        <v>179</v>
      </c>
      <c r="C102" s="251">
        <v>1427</v>
      </c>
      <c r="D102" s="252">
        <v>1353</v>
      </c>
      <c r="E102" s="253">
        <f>SUM(C102-D102)</f>
        <v>74</v>
      </c>
      <c r="F102" s="253"/>
      <c r="G102" s="254">
        <v>1465</v>
      </c>
      <c r="H102" s="252">
        <v>1418</v>
      </c>
      <c r="I102" s="253">
        <f>SUM(G102-H102)</f>
        <v>47</v>
      </c>
      <c r="J102" s="253"/>
      <c r="K102" s="254">
        <v>1500</v>
      </c>
      <c r="L102" s="252">
        <v>1416</v>
      </c>
      <c r="M102" s="253">
        <f>SUM(K102-L102)</f>
        <v>84</v>
      </c>
      <c r="N102" s="196"/>
      <c r="O102" s="254">
        <v>1395</v>
      </c>
      <c r="P102" s="252">
        <v>1392</v>
      </c>
      <c r="Q102" s="253">
        <f>SUM(O102-P102)</f>
        <v>3</v>
      </c>
      <c r="R102" s="253"/>
      <c r="S102" s="254">
        <v>1355</v>
      </c>
      <c r="T102" s="252">
        <v>1300</v>
      </c>
      <c r="U102" s="253">
        <f>SUM(S102-T102)</f>
        <v>55</v>
      </c>
      <c r="V102" s="196"/>
      <c r="W102" s="254">
        <v>1335</v>
      </c>
      <c r="X102" s="252">
        <v>1307</v>
      </c>
      <c r="Y102" s="253">
        <f>SUM(W102-X102)</f>
        <v>28</v>
      </c>
      <c r="Z102" s="253"/>
      <c r="AA102" s="254">
        <v>1330</v>
      </c>
      <c r="AB102" s="252">
        <v>1272</v>
      </c>
      <c r="AC102" s="253">
        <f>SUM(AA102-AB102)</f>
        <v>58</v>
      </c>
      <c r="AD102" s="253"/>
      <c r="AE102" s="254">
        <v>9458</v>
      </c>
      <c r="AF102" s="249"/>
    </row>
    <row r="103" spans="1:32" x14ac:dyDescent="0.25">
      <c r="A103" s="181"/>
      <c r="B103" s="255" t="s">
        <v>173</v>
      </c>
      <c r="C103" s="256">
        <f>SUM(C101-C102)</f>
        <v>0</v>
      </c>
      <c r="D103" s="257">
        <f>SUM(D102-D101)</f>
        <v>16</v>
      </c>
      <c r="E103" s="258">
        <f>SUMIF(E101:E102,"&gt;0")</f>
        <v>165</v>
      </c>
      <c r="F103" s="258">
        <f t="shared" ref="F103:AE103" si="45">SUM(F102-F101)</f>
        <v>0</v>
      </c>
      <c r="G103" s="256">
        <f>SUM(G101-G102)</f>
        <v>0</v>
      </c>
      <c r="H103" s="257">
        <f t="shared" si="45"/>
        <v>0</v>
      </c>
      <c r="I103" s="258">
        <f>SUMIF(I101:I102,"&gt;0")</f>
        <v>96</v>
      </c>
      <c r="J103" s="258">
        <f t="shared" si="45"/>
        <v>0</v>
      </c>
      <c r="K103" s="256">
        <f>SUM(K101-K102)</f>
        <v>0</v>
      </c>
      <c r="L103" s="257">
        <f t="shared" si="45"/>
        <v>-7</v>
      </c>
      <c r="M103" s="258">
        <f>SUMIF(M101:M102,"&gt;0")</f>
        <v>166</v>
      </c>
      <c r="N103" s="259">
        <f t="shared" si="45"/>
        <v>0</v>
      </c>
      <c r="O103" s="256">
        <f>SUM(O101-O102)</f>
        <v>0</v>
      </c>
      <c r="P103" s="257">
        <f t="shared" si="45"/>
        <v>11</v>
      </c>
      <c r="Q103" s="258">
        <f>SUMIF(Q101:Q102,"&gt;0")</f>
        <v>29</v>
      </c>
      <c r="R103" s="258">
        <f t="shared" si="45"/>
        <v>0</v>
      </c>
      <c r="S103" s="256">
        <f>SUM(S101-S102)</f>
        <v>0</v>
      </c>
      <c r="T103" s="257">
        <f t="shared" si="45"/>
        <v>-1</v>
      </c>
      <c r="U103" s="258">
        <f>SUMIF(U101:U102,"&gt;0")</f>
        <v>116</v>
      </c>
      <c r="V103" s="259">
        <f t="shared" si="45"/>
        <v>0</v>
      </c>
      <c r="W103" s="256">
        <f>SUM(W101-W102)</f>
        <v>0</v>
      </c>
      <c r="X103" s="257">
        <f t="shared" si="45"/>
        <v>7</v>
      </c>
      <c r="Y103" s="258">
        <f>SUMIF(Y101:Y102,"&gt;0")</f>
        <v>70</v>
      </c>
      <c r="Z103" s="258">
        <f t="shared" si="45"/>
        <v>-1330</v>
      </c>
      <c r="AA103" s="256">
        <f>SUM(AA101-AA102)</f>
        <v>-57</v>
      </c>
      <c r="AB103" s="257">
        <f t="shared" si="45"/>
        <v>1190</v>
      </c>
      <c r="AC103" s="258">
        <f>SUMIF(AC101:AC102,"&gt;0")</f>
        <v>1249</v>
      </c>
      <c r="AD103" s="258">
        <f t="shared" si="45"/>
        <v>0</v>
      </c>
      <c r="AE103" s="256">
        <f t="shared" si="45"/>
        <v>1216</v>
      </c>
      <c r="AF103" s="260"/>
    </row>
    <row r="104" spans="1:32" x14ac:dyDescent="0.25">
      <c r="A104" s="181"/>
      <c r="B104" s="261">
        <v>41913</v>
      </c>
      <c r="C104" s="262">
        <v>3077</v>
      </c>
      <c r="D104" s="263">
        <v>2874</v>
      </c>
      <c r="E104" s="224">
        <f>SUM(C104-D104)</f>
        <v>203</v>
      </c>
      <c r="F104" s="264"/>
      <c r="G104" s="222">
        <v>3042</v>
      </c>
      <c r="H104" s="240">
        <v>2950</v>
      </c>
      <c r="I104" s="224">
        <f>SUM(G104-H104)</f>
        <v>92</v>
      </c>
      <c r="J104" s="224"/>
      <c r="K104" s="222">
        <v>3075</v>
      </c>
      <c r="L104" s="240">
        <v>2932</v>
      </c>
      <c r="M104" s="224">
        <f>SUM(K104-L104)</f>
        <v>143</v>
      </c>
      <c r="N104" s="226"/>
      <c r="O104" s="222">
        <v>2914</v>
      </c>
      <c r="P104" s="240">
        <v>2861</v>
      </c>
      <c r="Q104" s="224">
        <f>SUM(O104-P104)</f>
        <v>53</v>
      </c>
      <c r="R104" s="224"/>
      <c r="S104" s="222">
        <v>2814</v>
      </c>
      <c r="T104" s="240">
        <v>2721</v>
      </c>
      <c r="U104" s="224">
        <f>SUM(S104-T104)</f>
        <v>93</v>
      </c>
      <c r="V104" s="226"/>
      <c r="W104" s="222">
        <v>2764</v>
      </c>
      <c r="X104" s="240">
        <v>2631</v>
      </c>
      <c r="Y104" s="224">
        <f>SUM(W104-X104)</f>
        <v>133</v>
      </c>
      <c r="Z104" s="224"/>
      <c r="AA104" s="265">
        <v>2759</v>
      </c>
      <c r="AB104" s="266">
        <v>2641</v>
      </c>
      <c r="AC104" s="224">
        <f>SUM(AA104-AB104)</f>
        <v>118</v>
      </c>
      <c r="AD104" s="224"/>
      <c r="AE104" s="222">
        <f>SUM(D104,H104,L104,P104,T104,X104,AB104)</f>
        <v>19610</v>
      </c>
      <c r="AF104" s="227"/>
    </row>
    <row r="105" spans="1:32" x14ac:dyDescent="0.25">
      <c r="A105" s="181"/>
      <c r="B105" s="267">
        <v>42005</v>
      </c>
      <c r="C105" s="268">
        <v>3077</v>
      </c>
      <c r="D105" s="269">
        <v>2896</v>
      </c>
      <c r="E105" s="231">
        <f>SUM(C105-D105)</f>
        <v>181</v>
      </c>
      <c r="F105" s="270"/>
      <c r="G105" s="229">
        <v>3042</v>
      </c>
      <c r="H105" s="230">
        <v>2965</v>
      </c>
      <c r="I105" s="231">
        <f>SUM(G105-H105)</f>
        <v>77</v>
      </c>
      <c r="J105" s="231"/>
      <c r="K105" s="229">
        <v>3075</v>
      </c>
      <c r="L105" s="230">
        <v>2932</v>
      </c>
      <c r="M105" s="231">
        <f>SUM(K105-L105)</f>
        <v>143</v>
      </c>
      <c r="N105" s="232"/>
      <c r="O105" s="229">
        <v>2914</v>
      </c>
      <c r="P105" s="230">
        <v>2881</v>
      </c>
      <c r="Q105" s="231">
        <f>SUM(O105-P105)</f>
        <v>33</v>
      </c>
      <c r="R105" s="231"/>
      <c r="S105" s="229">
        <v>2814</v>
      </c>
      <c r="T105" s="230">
        <v>2729</v>
      </c>
      <c r="U105" s="231">
        <f>SUM(S105-T105)</f>
        <v>85</v>
      </c>
      <c r="V105" s="232"/>
      <c r="W105" s="229">
        <v>2764</v>
      </c>
      <c r="X105" s="230">
        <v>2645</v>
      </c>
      <c r="Y105" s="231">
        <f>SUM(W105-X105)</f>
        <v>119</v>
      </c>
      <c r="Z105" s="231"/>
      <c r="AA105" s="229">
        <v>2759</v>
      </c>
      <c r="AB105" s="230">
        <v>2645</v>
      </c>
      <c r="AC105" s="231">
        <f>SUM(AA105-AB105)</f>
        <v>114</v>
      </c>
      <c r="AD105" s="231"/>
      <c r="AE105" s="229">
        <v>19693</v>
      </c>
      <c r="AF105" s="233"/>
    </row>
    <row r="106" spans="1:32" x14ac:dyDescent="0.25">
      <c r="A106" s="181"/>
      <c r="B106" s="255" t="s">
        <v>180</v>
      </c>
      <c r="C106" s="256">
        <f>SUM(C104-C105)</f>
        <v>0</v>
      </c>
      <c r="D106" s="271">
        <f>SUM(D105-D104)</f>
        <v>22</v>
      </c>
      <c r="E106" s="258">
        <f>SUMIF(E104:E105,"&gt;0")</f>
        <v>384</v>
      </c>
      <c r="F106" s="272">
        <f t="shared" ref="F106:AE106" si="46">SUM(F105-F104)</f>
        <v>0</v>
      </c>
      <c r="G106" s="256">
        <f>SUM(G104-G105)</f>
        <v>0</v>
      </c>
      <c r="H106" s="271">
        <f t="shared" si="46"/>
        <v>15</v>
      </c>
      <c r="I106" s="258">
        <f>SUMIF(I104:I105,"&gt;0")</f>
        <v>169</v>
      </c>
      <c r="J106" s="272">
        <f t="shared" si="46"/>
        <v>0</v>
      </c>
      <c r="K106" s="256">
        <f>SUM(K104-K105)</f>
        <v>0</v>
      </c>
      <c r="L106" s="271">
        <f t="shared" si="46"/>
        <v>0</v>
      </c>
      <c r="M106" s="258">
        <f>SUMIF(M104:M105,"&gt;0")</f>
        <v>286</v>
      </c>
      <c r="N106" s="273">
        <f t="shared" si="46"/>
        <v>0</v>
      </c>
      <c r="O106" s="256">
        <f>SUM(O104-O105)</f>
        <v>0</v>
      </c>
      <c r="P106" s="271">
        <f t="shared" si="46"/>
        <v>20</v>
      </c>
      <c r="Q106" s="258">
        <f>SUMIF(Q104:Q105,"&gt;0")</f>
        <v>86</v>
      </c>
      <c r="R106" s="272">
        <f t="shared" si="46"/>
        <v>0</v>
      </c>
      <c r="S106" s="256">
        <f>SUM(S104-S105)</f>
        <v>0</v>
      </c>
      <c r="T106" s="271">
        <f t="shared" si="46"/>
        <v>8</v>
      </c>
      <c r="U106" s="258">
        <f>SUMIF(U104:U105,"&gt;0")</f>
        <v>178</v>
      </c>
      <c r="V106" s="273">
        <f t="shared" si="46"/>
        <v>0</v>
      </c>
      <c r="W106" s="256">
        <f>SUM(W104-W105)</f>
        <v>0</v>
      </c>
      <c r="X106" s="271">
        <f t="shared" si="46"/>
        <v>14</v>
      </c>
      <c r="Y106" s="258">
        <f>SUMIF(Y104:Y105,"&gt;0")</f>
        <v>252</v>
      </c>
      <c r="Z106" s="272">
        <f t="shared" si="46"/>
        <v>0</v>
      </c>
      <c r="AA106" s="256">
        <f>SUM(AA104-AA105)</f>
        <v>0</v>
      </c>
      <c r="AB106" s="271">
        <f t="shared" si="46"/>
        <v>4</v>
      </c>
      <c r="AC106" s="258">
        <f>SUMIF(AC104:AC105,"&gt;0")</f>
        <v>232</v>
      </c>
      <c r="AD106" s="272">
        <f t="shared" si="46"/>
        <v>0</v>
      </c>
      <c r="AE106" s="274">
        <f t="shared" si="46"/>
        <v>83</v>
      </c>
      <c r="AF106" s="260"/>
    </row>
    <row r="108" spans="1:32" x14ac:dyDescent="0.25">
      <c r="A108" s="276"/>
      <c r="B108" s="276"/>
      <c r="C108" s="277"/>
      <c r="D108" s="277"/>
      <c r="E108" s="277"/>
      <c r="F108" s="277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9"/>
    </row>
    <row r="109" spans="1:32" x14ac:dyDescent="0.25">
      <c r="A109" s="276"/>
      <c r="B109" s="276"/>
      <c r="C109" s="277"/>
      <c r="D109" s="277"/>
      <c r="E109" s="277"/>
      <c r="F109" s="277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7"/>
    </row>
    <row r="110" spans="1:32" x14ac:dyDescent="0.25">
      <c r="A110" s="276"/>
      <c r="B110" s="276"/>
      <c r="C110" s="277"/>
      <c r="D110" s="277"/>
      <c r="E110" s="277"/>
      <c r="F110" s="277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7"/>
    </row>
    <row r="111" spans="1:32" x14ac:dyDescent="0.25">
      <c r="A111" s="276"/>
      <c r="B111" s="276"/>
      <c r="C111" s="277"/>
      <c r="D111" s="277"/>
      <c r="E111" s="277"/>
      <c r="F111" s="277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7"/>
    </row>
    <row r="112" spans="1:32" x14ac:dyDescent="0.25">
      <c r="A112" s="276"/>
      <c r="B112" s="276"/>
      <c r="C112" s="277"/>
      <c r="D112" s="277"/>
      <c r="E112" s="277"/>
      <c r="F112" s="277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7"/>
    </row>
    <row r="113" spans="1:32" x14ac:dyDescent="0.25">
      <c r="A113" s="276"/>
      <c r="B113" s="276"/>
      <c r="C113" s="277"/>
      <c r="D113" s="277"/>
      <c r="E113" s="277"/>
      <c r="F113" s="277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7"/>
    </row>
    <row r="114" spans="1:32" x14ac:dyDescent="0.25">
      <c r="A114" s="276"/>
      <c r="B114" s="276"/>
      <c r="C114" s="277"/>
      <c r="D114" s="277"/>
      <c r="E114" s="277"/>
      <c r="F114" s="277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7"/>
    </row>
    <row r="115" spans="1:32" x14ac:dyDescent="0.25">
      <c r="A115" s="276"/>
      <c r="B115" s="276"/>
      <c r="C115" s="277"/>
      <c r="D115" s="277"/>
      <c r="E115" s="277"/>
      <c r="F115" s="277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7"/>
    </row>
  </sheetData>
  <mergeCells count="3">
    <mergeCell ref="A1:AF1"/>
    <mergeCell ref="B82:AF82"/>
    <mergeCell ref="B90:AF90"/>
  </mergeCells>
  <conditionalFormatting sqref="E84:E88">
    <cfRule type="cellIs" dxfId="247" priority="124" operator="greaterThan">
      <formula>0</formula>
    </cfRule>
  </conditionalFormatting>
  <conditionalFormatting sqref="I84:I87">
    <cfRule type="cellIs" dxfId="245" priority="122" operator="lessThan">
      <formula>0</formula>
    </cfRule>
    <cfRule type="cellIs" dxfId="244" priority="123" operator="greaterThan">
      <formula>0</formula>
    </cfRule>
  </conditionalFormatting>
  <conditionalFormatting sqref="M84:M87">
    <cfRule type="cellIs" dxfId="241" priority="121" operator="greaterThan">
      <formula>0</formula>
    </cfRule>
  </conditionalFormatting>
  <conditionalFormatting sqref="Q84:Q87">
    <cfRule type="cellIs" dxfId="239" priority="119" operator="lessThan">
      <formula>0</formula>
    </cfRule>
    <cfRule type="cellIs" dxfId="238" priority="120" operator="greaterThan">
      <formula>0</formula>
    </cfRule>
  </conditionalFormatting>
  <conditionalFormatting sqref="Y84:Y87">
    <cfRule type="cellIs" dxfId="235" priority="117" operator="lessThan">
      <formula>0</formula>
    </cfRule>
    <cfRule type="cellIs" dxfId="234" priority="118" operator="greaterThan">
      <formula>0</formula>
    </cfRule>
  </conditionalFormatting>
  <conditionalFormatting sqref="AC84:AC87">
    <cfRule type="cellIs" dxfId="231" priority="116" operator="greaterThan">
      <formula>0</formula>
    </cfRule>
  </conditionalFormatting>
  <conditionalFormatting sqref="I29">
    <cfRule type="cellIs" dxfId="229" priority="115" operator="lessThan">
      <formula>0</formula>
    </cfRule>
  </conditionalFormatting>
  <conditionalFormatting sqref="E29 M29 Q29 U29 Y29 AC29">
    <cfRule type="cellIs" dxfId="227" priority="114" operator="lessThan">
      <formula>0</formula>
    </cfRule>
  </conditionalFormatting>
  <conditionalFormatting sqref="AC45 Y45 U45 Q45 M45 I45 E45">
    <cfRule type="cellIs" dxfId="225" priority="112" operator="lessThan">
      <formula>0</formula>
    </cfRule>
    <cfRule type="cellIs" dxfId="224" priority="113" operator="greaterThan">
      <formula>0</formula>
    </cfRule>
  </conditionalFormatting>
  <conditionalFormatting sqref="Q45 E45 AC45">
    <cfRule type="cellIs" dxfId="221" priority="111" operator="equal">
      <formula>0</formula>
    </cfRule>
  </conditionalFormatting>
  <conditionalFormatting sqref="E32 I32 M32 Q32 U32 Y32 AC32">
    <cfRule type="cellIs" dxfId="219" priority="109" operator="lessThan">
      <formula>0</formula>
    </cfRule>
    <cfRule type="cellIs" dxfId="218" priority="110" operator="greaterThan">
      <formula>0</formula>
    </cfRule>
  </conditionalFormatting>
  <conditionalFormatting sqref="S34 E32 I32 M32 Q32 U32 Y32 AC32">
    <cfRule type="cellIs" dxfId="215" priority="108" operator="equal">
      <formula>0</formula>
    </cfRule>
  </conditionalFormatting>
  <conditionalFormatting sqref="E3:E13 I3:I13 M3:M13 Q3:Q13 U3:U13 Y3:Y13 AC3:AC13">
    <cfRule type="cellIs" dxfId="213" priority="107" operator="equal">
      <formula>0</formula>
    </cfRule>
  </conditionalFormatting>
  <conditionalFormatting sqref="E15:E29 I15:I29 M15:M29 Q15:Q29 U15:U29 Y15:Y29 AC15:AC29 E32:E62 I32:I62 M32:M62 Q32:Q62 U32:U62 Y32:Y62 AC32:AC62">
    <cfRule type="cellIs" dxfId="211" priority="104" operator="equal">
      <formula>0</formula>
    </cfRule>
    <cfRule type="cellIs" dxfId="210" priority="105" operator="lessThan">
      <formula>0</formula>
    </cfRule>
    <cfRule type="cellIs" dxfId="209" priority="106" operator="greaterThan">
      <formula>0</formula>
    </cfRule>
  </conditionalFormatting>
  <conditionalFormatting sqref="M55 E65:E80 I65:I80 M65:M80 Q65:Q80 U65:U80 Y65:Y80 AC65:AC80">
    <cfRule type="cellIs" dxfId="205" priority="101" operator="equal">
      <formula>0</formula>
    </cfRule>
    <cfRule type="cellIs" dxfId="204" priority="102" operator="lessThan">
      <formula>0</formula>
    </cfRule>
    <cfRule type="cellIs" dxfId="203" priority="103" operator="greaterThan">
      <formula>0</formula>
    </cfRule>
  </conditionalFormatting>
  <conditionalFormatting sqref="I29">
    <cfRule type="cellIs" dxfId="199" priority="100" operator="lessThan">
      <formula>0</formula>
    </cfRule>
  </conditionalFormatting>
  <conditionalFormatting sqref="I88">
    <cfRule type="cellIs" dxfId="197" priority="99" operator="greaterThan">
      <formula>0</formula>
    </cfRule>
  </conditionalFormatting>
  <conditionalFormatting sqref="M88">
    <cfRule type="cellIs" dxfId="195" priority="98" operator="greaterThan">
      <formula>0</formula>
    </cfRule>
  </conditionalFormatting>
  <conditionalFormatting sqref="Q88">
    <cfRule type="cellIs" dxfId="193" priority="97" operator="greaterThan">
      <formula>0</formula>
    </cfRule>
  </conditionalFormatting>
  <conditionalFormatting sqref="U88">
    <cfRule type="cellIs" dxfId="191" priority="96" operator="greaterThan">
      <formula>0</formula>
    </cfRule>
  </conditionalFormatting>
  <conditionalFormatting sqref="Y88">
    <cfRule type="cellIs" dxfId="189" priority="95" operator="greaterThan">
      <formula>0</formula>
    </cfRule>
  </conditionalFormatting>
  <conditionalFormatting sqref="AC88">
    <cfRule type="cellIs" dxfId="187" priority="94" operator="greaterThan">
      <formula>0</formula>
    </cfRule>
  </conditionalFormatting>
  <conditionalFormatting sqref="H75 E65:E80 I65:I80 M65:M80 Q65:Q80 U65:U80 Y65:Y80 AC64:AC80">
    <cfRule type="cellIs" dxfId="185" priority="93" operator="equal">
      <formula>0</formula>
    </cfRule>
  </conditionalFormatting>
  <conditionalFormatting sqref="AC32:AC62 Y32:Y62 U32:U62 Q32:Q62 M32:M62 I32:I62 E32:E62">
    <cfRule type="cellIs" dxfId="183" priority="92" operator="equal">
      <formula>0</formula>
    </cfRule>
  </conditionalFormatting>
  <conditionalFormatting sqref="AC15:AC29 Y15:Y29 U15:U29 Q15:Q29 M15:M29 I15:I29 E15:E29">
    <cfRule type="cellIs" dxfId="181" priority="91" operator="equal">
      <formula>0</formula>
    </cfRule>
  </conditionalFormatting>
  <conditionalFormatting sqref="AC3:AC13 Y3:Y13 U3:U13 Q3:Q13 M3:M13 I3:I13 E3:E13">
    <cfRule type="cellIs" dxfId="179" priority="90" operator="equal">
      <formula>0</formula>
    </cfRule>
  </conditionalFormatting>
  <conditionalFormatting sqref="U84:U87">
    <cfRule type="cellIs" dxfId="177" priority="88" operator="lessThan">
      <formula>0</formula>
    </cfRule>
    <cfRule type="cellIs" dxfId="176" priority="89" operator="greaterThan">
      <formula>0</formula>
    </cfRule>
  </conditionalFormatting>
  <conditionalFormatting sqref="I92:I93">
    <cfRule type="cellIs" dxfId="173" priority="86" operator="greaterThan">
      <formula>0</formula>
    </cfRule>
  </conditionalFormatting>
  <conditionalFormatting sqref="E92:E93">
    <cfRule type="cellIs" dxfId="171" priority="87" operator="greaterThan">
      <formula>0</formula>
    </cfRule>
  </conditionalFormatting>
  <conditionalFormatting sqref="M92:M93">
    <cfRule type="cellIs" dxfId="169" priority="85" operator="greaterThan">
      <formula>0</formula>
    </cfRule>
  </conditionalFormatting>
  <conditionalFormatting sqref="Q92:Q93">
    <cfRule type="cellIs" dxfId="167" priority="84" operator="greaterThan">
      <formula>0</formula>
    </cfRule>
  </conditionalFormatting>
  <conditionalFormatting sqref="U92:U93">
    <cfRule type="cellIs" dxfId="165" priority="83" operator="greaterThan">
      <formula>0</formula>
    </cfRule>
  </conditionalFormatting>
  <conditionalFormatting sqref="Y92:Y93">
    <cfRule type="cellIs" dxfId="163" priority="82" operator="greaterThan">
      <formula>0</formula>
    </cfRule>
  </conditionalFormatting>
  <conditionalFormatting sqref="AC92:AC93">
    <cfRule type="cellIs" dxfId="161" priority="81" operator="greaterThan">
      <formula>0</formula>
    </cfRule>
  </conditionalFormatting>
  <conditionalFormatting sqref="E92:E106 I92:I106 M92:M106 Q92:Q106 U92:U106 Y92:Y106 AC92:AC106">
    <cfRule type="cellIs" dxfId="159" priority="80" operator="greaterThan">
      <formula>0</formula>
    </cfRule>
  </conditionalFormatting>
  <conditionalFormatting sqref="E92:E106 I92:I106 M92:M106 Q92:Q106 U92:U106 Y92:Y106 AC92:AC106">
    <cfRule type="cellIs" dxfId="157" priority="79" operator="lessThan">
      <formula>0</formula>
    </cfRule>
  </conditionalFormatting>
  <conditionalFormatting sqref="E92:E106 I92:I106 M92:M106 Q92:Q106 U92:U106 Y92:Y106 AC92:AC106">
    <cfRule type="cellIs" dxfId="155" priority="78" operator="equal">
      <formula>0</formula>
    </cfRule>
  </conditionalFormatting>
  <conditionalFormatting sqref="E95:E96">
    <cfRule type="cellIs" dxfId="153" priority="77" operator="greaterThan">
      <formula>0</formula>
    </cfRule>
  </conditionalFormatting>
  <conditionalFormatting sqref="E98">
    <cfRule type="cellIs" dxfId="151" priority="76" operator="greaterThan">
      <formula>0</formula>
    </cfRule>
  </conditionalFormatting>
  <conditionalFormatting sqref="E99">
    <cfRule type="cellIs" dxfId="149" priority="75" operator="greaterThan">
      <formula>0</formula>
    </cfRule>
  </conditionalFormatting>
  <conditionalFormatting sqref="E101">
    <cfRule type="cellIs" dxfId="147" priority="74" operator="greaterThan">
      <formula>0</formula>
    </cfRule>
  </conditionalFormatting>
  <conditionalFormatting sqref="E102">
    <cfRule type="cellIs" dxfId="145" priority="73" operator="greaterThan">
      <formula>0</formula>
    </cfRule>
  </conditionalFormatting>
  <conditionalFormatting sqref="E104:E105">
    <cfRule type="cellIs" dxfId="143" priority="72" operator="greaterThan">
      <formula>0</formula>
    </cfRule>
  </conditionalFormatting>
  <conditionalFormatting sqref="E104">
    <cfRule type="cellIs" dxfId="141" priority="71" operator="greaterThan">
      <formula>0</formula>
    </cfRule>
  </conditionalFormatting>
  <conditionalFormatting sqref="I95">
    <cfRule type="cellIs" dxfId="139" priority="70" operator="greaterThan">
      <formula>0</formula>
    </cfRule>
  </conditionalFormatting>
  <conditionalFormatting sqref="I96">
    <cfRule type="cellIs" dxfId="137" priority="69" operator="greaterThan">
      <formula>0</formula>
    </cfRule>
  </conditionalFormatting>
  <conditionalFormatting sqref="I98">
    <cfRule type="cellIs" dxfId="135" priority="68" operator="greaterThan">
      <formula>0</formula>
    </cfRule>
  </conditionalFormatting>
  <conditionalFormatting sqref="I99">
    <cfRule type="cellIs" dxfId="133" priority="67" operator="greaterThan">
      <formula>0</formula>
    </cfRule>
  </conditionalFormatting>
  <conditionalFormatting sqref="I101">
    <cfRule type="cellIs" dxfId="131" priority="66" operator="greaterThan">
      <formula>0</formula>
    </cfRule>
  </conditionalFormatting>
  <conditionalFormatting sqref="I102">
    <cfRule type="cellIs" dxfId="129" priority="65" operator="greaterThan">
      <formula>0</formula>
    </cfRule>
  </conditionalFormatting>
  <conditionalFormatting sqref="I104">
    <cfRule type="cellIs" dxfId="127" priority="64" operator="greaterThan">
      <formula>0</formula>
    </cfRule>
  </conditionalFormatting>
  <conditionalFormatting sqref="I104:I105">
    <cfRule type="cellIs" dxfId="125" priority="63" operator="greaterThan">
      <formula>0</formula>
    </cfRule>
  </conditionalFormatting>
  <conditionalFormatting sqref="M104:M105">
    <cfRule type="cellIs" dxfId="123" priority="62" operator="greaterThan">
      <formula>0</formula>
    </cfRule>
  </conditionalFormatting>
  <conditionalFormatting sqref="M104">
    <cfRule type="cellIs" dxfId="121" priority="61" operator="greaterThan">
      <formula>0</formula>
    </cfRule>
  </conditionalFormatting>
  <conditionalFormatting sqref="M101:M102">
    <cfRule type="cellIs" dxfId="119" priority="60" operator="greaterThan">
      <formula>0</formula>
    </cfRule>
  </conditionalFormatting>
  <conditionalFormatting sqref="M98">
    <cfRule type="cellIs" dxfId="117" priority="59" operator="greaterThan">
      <formula>0</formula>
    </cfRule>
  </conditionalFormatting>
  <conditionalFormatting sqref="M99">
    <cfRule type="cellIs" dxfId="115" priority="58" operator="greaterThan">
      <formula>0</formula>
    </cfRule>
  </conditionalFormatting>
  <conditionalFormatting sqref="M96">
    <cfRule type="cellIs" dxfId="113" priority="57" operator="greaterThan">
      <formula>0</formula>
    </cfRule>
  </conditionalFormatting>
  <conditionalFormatting sqref="M95">
    <cfRule type="cellIs" dxfId="111" priority="56" operator="greaterThan">
      <formula>0</formula>
    </cfRule>
  </conditionalFormatting>
  <conditionalFormatting sqref="Q95">
    <cfRule type="cellIs" dxfId="109" priority="55" operator="greaterThan">
      <formula>0</formula>
    </cfRule>
  </conditionalFormatting>
  <conditionalFormatting sqref="Q96">
    <cfRule type="cellIs" dxfId="107" priority="54" operator="greaterThan">
      <formula>0</formula>
    </cfRule>
  </conditionalFormatting>
  <conditionalFormatting sqref="Q98">
    <cfRule type="cellIs" dxfId="105" priority="53" operator="greaterThan">
      <formula>0</formula>
    </cfRule>
  </conditionalFormatting>
  <conditionalFormatting sqref="Q99">
    <cfRule type="cellIs" dxfId="103" priority="52" operator="greaterThan">
      <formula>0</formula>
    </cfRule>
  </conditionalFormatting>
  <conditionalFormatting sqref="Q101">
    <cfRule type="cellIs" dxfId="101" priority="51" operator="greaterThan">
      <formula>0</formula>
    </cfRule>
  </conditionalFormatting>
  <conditionalFormatting sqref="Q102">
    <cfRule type="cellIs" dxfId="99" priority="50" operator="greaterThan">
      <formula>0</formula>
    </cfRule>
  </conditionalFormatting>
  <conditionalFormatting sqref="Q104">
    <cfRule type="cellIs" dxfId="97" priority="49" operator="greaterThan">
      <formula>0</formula>
    </cfRule>
  </conditionalFormatting>
  <conditionalFormatting sqref="Q104:Q105">
    <cfRule type="cellIs" dxfId="95" priority="48" operator="greaterThan">
      <formula>0</formula>
    </cfRule>
  </conditionalFormatting>
  <conditionalFormatting sqref="U104:U105">
    <cfRule type="cellIs" dxfId="93" priority="47" operator="greaterThan">
      <formula>0</formula>
    </cfRule>
  </conditionalFormatting>
  <conditionalFormatting sqref="U104">
    <cfRule type="cellIs" dxfId="91" priority="46" operator="greaterThan">
      <formula>0</formula>
    </cfRule>
  </conditionalFormatting>
  <conditionalFormatting sqref="U102">
    <cfRule type="cellIs" dxfId="89" priority="45" operator="greaterThan">
      <formula>0</formula>
    </cfRule>
  </conditionalFormatting>
  <conditionalFormatting sqref="U101">
    <cfRule type="cellIs" dxfId="87" priority="44" operator="greaterThan">
      <formula>0</formula>
    </cfRule>
  </conditionalFormatting>
  <conditionalFormatting sqref="U99">
    <cfRule type="cellIs" dxfId="85" priority="43" operator="greaterThan">
      <formula>0</formula>
    </cfRule>
  </conditionalFormatting>
  <conditionalFormatting sqref="U98">
    <cfRule type="cellIs" dxfId="83" priority="42" operator="greaterThan">
      <formula>0</formula>
    </cfRule>
  </conditionalFormatting>
  <conditionalFormatting sqref="U96">
    <cfRule type="cellIs" dxfId="81" priority="41" operator="greaterThan">
      <formula>0</formula>
    </cfRule>
  </conditionalFormatting>
  <conditionalFormatting sqref="U95">
    <cfRule type="cellIs" dxfId="79" priority="40" operator="greaterThan">
      <formula>0</formula>
    </cfRule>
  </conditionalFormatting>
  <conditionalFormatting sqref="Y95">
    <cfRule type="cellIs" dxfId="77" priority="39" operator="greaterThan">
      <formula>0</formula>
    </cfRule>
  </conditionalFormatting>
  <conditionalFormatting sqref="Y95">
    <cfRule type="cellIs" dxfId="75" priority="38" operator="greaterThan">
      <formula>0</formula>
    </cfRule>
  </conditionalFormatting>
  <conditionalFormatting sqref="Y96">
    <cfRule type="cellIs" dxfId="73" priority="37" operator="greaterThan">
      <formula>0</formula>
    </cfRule>
  </conditionalFormatting>
  <conditionalFormatting sqref="Y98">
    <cfRule type="cellIs" dxfId="71" priority="36" operator="greaterThan">
      <formula>0</formula>
    </cfRule>
  </conditionalFormatting>
  <conditionalFormatting sqref="Y99">
    <cfRule type="cellIs" dxfId="69" priority="35" operator="greaterThan">
      <formula>0</formula>
    </cfRule>
  </conditionalFormatting>
  <conditionalFormatting sqref="Y101">
    <cfRule type="cellIs" dxfId="67" priority="34" operator="greaterThan">
      <formula>0</formula>
    </cfRule>
  </conditionalFormatting>
  <conditionalFormatting sqref="Y102">
    <cfRule type="cellIs" dxfId="65" priority="33" operator="greaterThan">
      <formula>0</formula>
    </cfRule>
  </conditionalFormatting>
  <conditionalFormatting sqref="Y104:Y105">
    <cfRule type="cellIs" dxfId="63" priority="32" operator="greaterThan">
      <formula>0</formula>
    </cfRule>
  </conditionalFormatting>
  <conditionalFormatting sqref="Y104">
    <cfRule type="cellIs" dxfId="61" priority="31" operator="greaterThan">
      <formula>0</formula>
    </cfRule>
  </conditionalFormatting>
  <conditionalFormatting sqref="AC104:AC105">
    <cfRule type="cellIs" dxfId="59" priority="30" operator="greaterThan">
      <formula>0</formula>
    </cfRule>
  </conditionalFormatting>
  <conditionalFormatting sqref="AC104">
    <cfRule type="cellIs" dxfId="57" priority="29" operator="greaterThan">
      <formula>0</formula>
    </cfRule>
  </conditionalFormatting>
  <conditionalFormatting sqref="AC102">
    <cfRule type="cellIs" dxfId="55" priority="28" operator="greaterThan">
      <formula>0</formula>
    </cfRule>
  </conditionalFormatting>
  <conditionalFormatting sqref="AC101">
    <cfRule type="cellIs" dxfId="53" priority="27" operator="greaterThan">
      <formula>0</formula>
    </cfRule>
  </conditionalFormatting>
  <conditionalFormatting sqref="AC99">
    <cfRule type="cellIs" dxfId="51" priority="26" operator="greaterThan">
      <formula>0</formula>
    </cfRule>
  </conditionalFormatting>
  <conditionalFormatting sqref="AC98">
    <cfRule type="cellIs" dxfId="49" priority="25" operator="greaterThan">
      <formula>0</formula>
    </cfRule>
  </conditionalFormatting>
  <conditionalFormatting sqref="AC96">
    <cfRule type="cellIs" dxfId="47" priority="24" operator="greaterThan">
      <formula>0</formula>
    </cfRule>
  </conditionalFormatting>
  <conditionalFormatting sqref="AC95">
    <cfRule type="cellIs" dxfId="45" priority="23" operator="greaterThan">
      <formula>0</formula>
    </cfRule>
  </conditionalFormatting>
  <conditionalFormatting sqref="E95:E96">
    <cfRule type="cellIs" dxfId="43" priority="22" operator="greaterThan">
      <formula>0</formula>
    </cfRule>
  </conditionalFormatting>
  <conditionalFormatting sqref="I92:I93">
    <cfRule type="cellIs" dxfId="41" priority="21" operator="greaterThan">
      <formula>0</formula>
    </cfRule>
  </conditionalFormatting>
  <conditionalFormatting sqref="M92:M93">
    <cfRule type="cellIs" dxfId="39" priority="20" operator="greaterThan">
      <formula>0</formula>
    </cfRule>
  </conditionalFormatting>
  <conditionalFormatting sqref="M92:M93">
    <cfRule type="cellIs" dxfId="37" priority="19" operator="greaterThan">
      <formula>0</formula>
    </cfRule>
  </conditionalFormatting>
  <conditionalFormatting sqref="Q92:Q93">
    <cfRule type="cellIs" dxfId="35" priority="18" operator="greaterThan">
      <formula>0</formula>
    </cfRule>
  </conditionalFormatting>
  <conditionalFormatting sqref="Q92:Q93">
    <cfRule type="cellIs" dxfId="33" priority="17" operator="greaterThan">
      <formula>0</formula>
    </cfRule>
  </conditionalFormatting>
  <conditionalFormatting sqref="Q92:Q93">
    <cfRule type="cellIs" dxfId="31" priority="16" operator="greaterThan">
      <formula>0</formula>
    </cfRule>
  </conditionalFormatting>
  <conditionalFormatting sqref="U92:U93">
    <cfRule type="cellIs" dxfId="29" priority="15" operator="greaterThan">
      <formula>0</formula>
    </cfRule>
  </conditionalFormatting>
  <conditionalFormatting sqref="U92:U93">
    <cfRule type="cellIs" dxfId="27" priority="14" operator="greaterThan">
      <formula>0</formula>
    </cfRule>
  </conditionalFormatting>
  <conditionalFormatting sqref="U92:U93">
    <cfRule type="cellIs" dxfId="25" priority="13" operator="greaterThan">
      <formula>0</formula>
    </cfRule>
  </conditionalFormatting>
  <conditionalFormatting sqref="U92:U93">
    <cfRule type="cellIs" dxfId="23" priority="12" operator="greaterThan">
      <formula>0</formula>
    </cfRule>
  </conditionalFormatting>
  <conditionalFormatting sqref="Y92:Y93">
    <cfRule type="cellIs" dxfId="21" priority="11" operator="greaterThan">
      <formula>0</formula>
    </cfRule>
  </conditionalFormatting>
  <conditionalFormatting sqref="Y92:Y93">
    <cfRule type="cellIs" dxfId="19" priority="10" operator="greaterThan">
      <formula>0</formula>
    </cfRule>
  </conditionalFormatting>
  <conditionalFormatting sqref="Y92:Y93">
    <cfRule type="cellIs" dxfId="17" priority="9" operator="greaterThan">
      <formula>0</formula>
    </cfRule>
  </conditionalFormatting>
  <conditionalFormatting sqref="Y92:Y93">
    <cfRule type="cellIs" dxfId="15" priority="8" operator="greaterThan">
      <formula>0</formula>
    </cfRule>
  </conditionalFormatting>
  <conditionalFormatting sqref="Y92:Y93">
    <cfRule type="cellIs" dxfId="13" priority="7" operator="greaterThan">
      <formula>0</formula>
    </cfRule>
  </conditionalFormatting>
  <conditionalFormatting sqref="AC92:AC93">
    <cfRule type="cellIs" dxfId="11" priority="6" operator="greaterThan">
      <formula>0</formula>
    </cfRule>
  </conditionalFormatting>
  <conditionalFormatting sqref="AC92:AC93">
    <cfRule type="cellIs" dxfId="9" priority="5" operator="greaterThan">
      <formula>0</formula>
    </cfRule>
  </conditionalFormatting>
  <conditionalFormatting sqref="AC92:AC93">
    <cfRule type="cellIs" dxfId="7" priority="4" operator="greaterThan">
      <formula>0</formula>
    </cfRule>
  </conditionalFormatting>
  <conditionalFormatting sqref="AC92:AC93">
    <cfRule type="cellIs" dxfId="5" priority="3" operator="greaterThan">
      <formula>0</formula>
    </cfRule>
  </conditionalFormatting>
  <conditionalFormatting sqref="AC92:AC93">
    <cfRule type="cellIs" dxfId="3" priority="2" operator="greaterThan">
      <formula>0</formula>
    </cfRule>
  </conditionalFormatting>
  <conditionalFormatting sqref="AC92:AC93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Rochdale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Swift H</dc:creator>
  <cp:lastModifiedBy>Chris Swift H</cp:lastModifiedBy>
  <dcterms:created xsi:type="dcterms:W3CDTF">2015-07-01T14:49:09Z</dcterms:created>
  <dcterms:modified xsi:type="dcterms:W3CDTF">2015-07-01T14:50:37Z</dcterms:modified>
</cp:coreProperties>
</file>